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ucena.rodriguez\Documents\Compras FIP y FIL\"/>
    </mc:Choice>
  </mc:AlternateContent>
  <bookViews>
    <workbookView xWindow="0" yWindow="0" windowWidth="28800" windowHeight="12045"/>
  </bookViews>
  <sheets>
    <sheet name="ABOGADO" sheetId="2" r:id="rId1"/>
    <sheet name="AGRONEG" sheetId="1" r:id="rId2"/>
    <sheet name="DTS" sheetId="9" r:id="rId3"/>
    <sheet name="ENFA" sheetId="5" r:id="rId4"/>
    <sheet name="LLH" sheetId="20" r:id="rId5"/>
    <sheet name="N. INT" sheetId="3" r:id="rId6"/>
    <sheet name="NUTA" sheetId="7" r:id="rId7"/>
    <sheet name="MCP" sheetId="6" r:id="rId8"/>
    <sheet name="MVZ" sheetId="23" r:id="rId9"/>
    <sheet name="PERIO" sheetId="11" r:id="rId10"/>
    <sheet name="PSICO" sheetId="10" r:id="rId11"/>
    <sheet name="SLPCE" sheetId="4" r:id="rId12"/>
    <sheet name="TELEM" sheetId="12" r:id="rId13"/>
    <sheet name="T. SOC" sheetId="13" r:id="rId14"/>
    <sheet name="MIAN" sheetId="15" r:id="rId15"/>
    <sheet name="MCCN" sheetId="18" r:id="rId16"/>
    <sheet name="MCSP" sheetId="16" r:id="rId17"/>
    <sheet name="MPISC Y DPISC" sheetId="14" r:id="rId18"/>
    <sheet name="DOAN" sheetId="19" r:id="rId19"/>
    <sheet name="CONCENTRADO" sheetId="17" r:id="rId20"/>
  </sheets>
  <externalReferences>
    <externalReference r:id="rId21"/>
    <externalReference r:id="rId2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7" l="1"/>
  <c r="D17" i="17" s="1"/>
  <c r="F16" i="17"/>
  <c r="E16" i="17"/>
  <c r="D16" i="17"/>
  <c r="F15" i="17"/>
  <c r="E15" i="17"/>
  <c r="D15" i="17"/>
  <c r="F14" i="17"/>
  <c r="E14" i="17"/>
  <c r="D14" i="17"/>
  <c r="F13" i="17"/>
  <c r="E13" i="17"/>
  <c r="D13" i="17"/>
  <c r="F12" i="17"/>
  <c r="E12" i="17"/>
  <c r="D12" i="17"/>
  <c r="F11" i="17"/>
  <c r="E11" i="17"/>
  <c r="D11" i="17"/>
  <c r="F10" i="17"/>
  <c r="E10" i="17"/>
  <c r="D10" i="17"/>
  <c r="F9" i="17"/>
  <c r="E9" i="17"/>
  <c r="D9" i="17"/>
  <c r="F8" i="17"/>
  <c r="E8" i="17"/>
  <c r="D8" i="17"/>
  <c r="F7" i="17"/>
  <c r="E7" i="17"/>
  <c r="D7" i="17"/>
  <c r="F6" i="17"/>
  <c r="E6" i="17"/>
  <c r="D6" i="17"/>
  <c r="F5" i="17"/>
  <c r="E5" i="17"/>
  <c r="D5" i="17"/>
  <c r="F4" i="17"/>
  <c r="E4" i="17"/>
  <c r="D4" i="17"/>
  <c r="F3" i="17"/>
  <c r="E3" i="17"/>
  <c r="F17" i="17" l="1"/>
  <c r="E17" i="17"/>
  <c r="D3" i="17"/>
  <c r="H23" i="14" l="1"/>
  <c r="J22" i="14"/>
  <c r="J21" i="14"/>
  <c r="J20" i="14"/>
  <c r="J19" i="14"/>
  <c r="J18" i="14"/>
  <c r="J17" i="14"/>
  <c r="J16" i="14"/>
  <c r="J15" i="14"/>
  <c r="J14" i="14"/>
  <c r="M22" i="14" s="1"/>
  <c r="J13" i="14"/>
  <c r="J12" i="14"/>
  <c r="J11" i="14"/>
  <c r="J10" i="14"/>
  <c r="J9" i="14"/>
  <c r="J8" i="14"/>
  <c r="J7" i="14"/>
  <c r="J6" i="14"/>
  <c r="J23" i="14" s="1"/>
  <c r="H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21" i="16" s="1"/>
  <c r="H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29" i="15" s="1"/>
  <c r="H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36" i="13" s="1"/>
  <c r="H30" i="12"/>
  <c r="J29" i="12"/>
  <c r="J28" i="12"/>
  <c r="J27" i="12"/>
  <c r="J26" i="12"/>
  <c r="J25" i="12"/>
  <c r="J24" i="12"/>
  <c r="J23" i="12"/>
  <c r="J22" i="12"/>
  <c r="J21" i="12"/>
  <c r="J30" i="12" s="1"/>
  <c r="H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60" i="4" s="1"/>
  <c r="H64" i="10"/>
  <c r="J63" i="10"/>
  <c r="J62" i="10"/>
  <c r="J61" i="10"/>
  <c r="J60" i="10"/>
  <c r="J59" i="10"/>
  <c r="J58" i="10"/>
  <c r="J57" i="10"/>
  <c r="J56" i="10"/>
  <c r="J64" i="10" s="1"/>
  <c r="J55" i="10"/>
  <c r="J54" i="10"/>
  <c r="H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75" i="11" s="1"/>
  <c r="H20" i="23"/>
  <c r="J19" i="23"/>
  <c r="J18" i="23"/>
  <c r="J17" i="23"/>
  <c r="J16" i="23"/>
  <c r="J15" i="23"/>
  <c r="J14" i="23"/>
  <c r="J20" i="23" s="1"/>
  <c r="H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31" i="6" s="1"/>
  <c r="J6" i="6"/>
  <c r="J27" i="7"/>
  <c r="H27" i="7"/>
  <c r="J26" i="7"/>
  <c r="J25" i="7"/>
  <c r="J24" i="7"/>
  <c r="J23" i="7"/>
  <c r="J22" i="7"/>
  <c r="J21" i="7"/>
  <c r="J20" i="7"/>
  <c r="J19" i="7"/>
  <c r="J18" i="7"/>
  <c r="H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59" i="3" s="1"/>
  <c r="H48" i="5"/>
  <c r="J47" i="5"/>
  <c r="J46" i="5"/>
  <c r="J45" i="5"/>
  <c r="J44" i="5"/>
  <c r="J43" i="5"/>
  <c r="J42" i="5"/>
  <c r="J41" i="5"/>
  <c r="J40" i="5"/>
  <c r="J48" i="5" s="1"/>
  <c r="H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74" i="9" s="1"/>
  <c r="J54" i="9"/>
  <c r="J53" i="9"/>
  <c r="H35" i="1"/>
  <c r="J34" i="1"/>
  <c r="J33" i="1"/>
  <c r="J32" i="1"/>
  <c r="J31" i="1"/>
  <c r="J30" i="1"/>
  <c r="J29" i="1"/>
  <c r="J28" i="1"/>
  <c r="J27" i="1"/>
  <c r="J26" i="1"/>
  <c r="J25" i="1"/>
  <c r="J24" i="1"/>
  <c r="J23" i="1"/>
  <c r="J35" i="1" s="1"/>
  <c r="H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61" i="2" s="1"/>
  <c r="J39" i="2"/>
  <c r="J10" i="23"/>
  <c r="J9" i="23"/>
  <c r="J8" i="23"/>
  <c r="J7" i="23"/>
  <c r="J6" i="23"/>
  <c r="J5" i="23"/>
  <c r="J4" i="23"/>
  <c r="J11" i="23" s="1"/>
  <c r="J3" i="23"/>
  <c r="J85" i="20"/>
  <c r="C85" i="20"/>
  <c r="H20" i="19"/>
  <c r="J19" i="19"/>
  <c r="J18" i="19"/>
  <c r="J17" i="19"/>
  <c r="J16" i="19"/>
  <c r="J15" i="19"/>
  <c r="J14" i="19"/>
  <c r="J13" i="19"/>
  <c r="J12" i="19"/>
  <c r="J11" i="19"/>
  <c r="J10" i="19"/>
  <c r="J9" i="19"/>
  <c r="J8" i="19"/>
  <c r="J7" i="19"/>
  <c r="J6" i="19"/>
  <c r="J5" i="19"/>
  <c r="J4" i="19"/>
  <c r="J3" i="19"/>
  <c r="J20" i="19" s="1"/>
  <c r="H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33" i="18" s="1"/>
  <c r="J4" i="18"/>
  <c r="J3" i="18"/>
  <c r="H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18" i="12" s="1"/>
  <c r="J5" i="12"/>
  <c r="J4" i="12"/>
  <c r="J3" i="12"/>
  <c r="H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J51" i="11" s="1"/>
  <c r="H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51" i="10" s="1"/>
  <c r="H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51" i="9" s="1"/>
  <c r="H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16" i="7" s="1"/>
  <c r="H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37" i="5" s="1"/>
  <c r="H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38" i="4" s="1"/>
  <c r="H27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7" i="3" s="1"/>
  <c r="H36" i="2"/>
  <c r="J35" i="2"/>
  <c r="J34" i="2"/>
  <c r="J33" i="2"/>
  <c r="J32" i="2"/>
  <c r="J31" i="2"/>
  <c r="J30" i="2"/>
  <c r="I30" i="2"/>
  <c r="J29" i="2"/>
  <c r="I29" i="2"/>
  <c r="J28" i="2"/>
  <c r="I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s="1"/>
  <c r="H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20" i="1" s="1"/>
  <c r="J4" i="1"/>
  <c r="J3" i="1"/>
  <c r="M13" i="14" l="1"/>
  <c r="B38" i="17"/>
  <c r="D37" i="17"/>
  <c r="F36" i="17"/>
  <c r="E36" i="17"/>
  <c r="C36" i="17"/>
  <c r="D36" i="17" s="1"/>
  <c r="F35" i="17"/>
  <c r="E35" i="17"/>
  <c r="C35" i="17"/>
  <c r="D35" i="17" s="1"/>
  <c r="F34" i="17"/>
  <c r="E34" i="17"/>
  <c r="C34" i="17"/>
  <c r="D34" i="17" s="1"/>
  <c r="F33" i="17"/>
  <c r="E33" i="17"/>
  <c r="C33" i="17"/>
  <c r="D33" i="17" s="1"/>
  <c r="F32" i="17"/>
  <c r="E32" i="17"/>
  <c r="C32" i="17"/>
  <c r="D32" i="17" s="1"/>
  <c r="F31" i="17"/>
  <c r="E31" i="17"/>
  <c r="C31" i="17"/>
  <c r="D31" i="17" s="1"/>
  <c r="F30" i="17"/>
  <c r="E30" i="17"/>
  <c r="C30" i="17"/>
  <c r="D30" i="17" s="1"/>
  <c r="F29" i="17"/>
  <c r="E29" i="17"/>
  <c r="C29" i="17"/>
  <c r="D29" i="17" s="1"/>
  <c r="F28" i="17"/>
  <c r="E28" i="17"/>
  <c r="C28" i="17"/>
  <c r="D28" i="17" s="1"/>
  <c r="F27" i="17"/>
  <c r="E27" i="17"/>
  <c r="C27" i="17"/>
  <c r="D27" i="17" s="1"/>
  <c r="F26" i="17"/>
  <c r="E26" i="17"/>
  <c r="C26" i="17"/>
  <c r="D26" i="17" s="1"/>
  <c r="F25" i="17"/>
  <c r="E25" i="17"/>
  <c r="C25" i="17"/>
  <c r="D25" i="17" s="1"/>
  <c r="F24" i="17"/>
  <c r="E24" i="17"/>
  <c r="C24" i="17"/>
  <c r="D24" i="17" s="1"/>
  <c r="F23" i="17"/>
  <c r="E23" i="17"/>
  <c r="C23" i="17"/>
  <c r="D23" i="17" s="1"/>
  <c r="F22" i="17"/>
  <c r="E22" i="17"/>
  <c r="C22" i="17"/>
  <c r="D22" i="17" s="1"/>
  <c r="F21" i="17"/>
  <c r="E21" i="17"/>
  <c r="C21" i="17"/>
  <c r="C38" i="17" l="1"/>
  <c r="E38" i="17"/>
  <c r="F38" i="17"/>
  <c r="D21" i="17"/>
  <c r="D38" i="17"/>
</calcChain>
</file>

<file path=xl/sharedStrings.xml><?xml version="1.0" encoding="utf-8"?>
<sst xmlns="http://schemas.openxmlformats.org/spreadsheetml/2006/main" count="4737" uniqueCount="1655">
  <si>
    <t>PE</t>
  </si>
  <si>
    <t>MONTO</t>
  </si>
  <si>
    <t>EJERCIDO</t>
  </si>
  <si>
    <t>DIFERENCIA</t>
  </si>
  <si>
    <t>TITULOS</t>
  </si>
  <si>
    <t>VOLÚMENES</t>
  </si>
  <si>
    <t>AGR</t>
  </si>
  <si>
    <t>DER</t>
  </si>
  <si>
    <t>NIN</t>
  </si>
  <si>
    <t>SLPCYE</t>
  </si>
  <si>
    <t>ENFA</t>
  </si>
  <si>
    <t>MCP</t>
  </si>
  <si>
    <t>NUTA</t>
  </si>
  <si>
    <t>MVZ</t>
  </si>
  <si>
    <t>DTS</t>
  </si>
  <si>
    <t>PSIC</t>
  </si>
  <si>
    <t>PER</t>
  </si>
  <si>
    <t>TEL</t>
  </si>
  <si>
    <t>TSOCIAL</t>
  </si>
  <si>
    <t>MPSIC Y DPSIC</t>
  </si>
  <si>
    <t>MIAN</t>
  </si>
  <si>
    <t>MCSP</t>
  </si>
  <si>
    <t>DPSIC</t>
  </si>
  <si>
    <t>PROVEEDOR</t>
  </si>
  <si>
    <t>TÍTULO</t>
  </si>
  <si>
    <t>AUTOR</t>
  </si>
  <si>
    <t>EDITORIAL</t>
  </si>
  <si>
    <t>AÑO Y/O EDICIÓN</t>
  </si>
  <si>
    <t>BB/ BC</t>
  </si>
  <si>
    <t>PRIORIDAD</t>
  </si>
  <si>
    <t>CANTIDAD</t>
  </si>
  <si>
    <t>PRECIO</t>
  </si>
  <si>
    <t>TOTAL</t>
  </si>
  <si>
    <t>ALEPH</t>
  </si>
  <si>
    <t>BOOKS SERVICES</t>
  </si>
  <si>
    <t>AGRICULTURE</t>
  </si>
  <si>
    <t>NEIL O. SULLIVAN</t>
  </si>
  <si>
    <t>EXPRESS PUBLISHING</t>
  </si>
  <si>
    <t>BC</t>
  </si>
  <si>
    <t>NO</t>
  </si>
  <si>
    <t>GESTION</t>
  </si>
  <si>
    <t>PRINCIPIOS DE GESTIÓN FINANCIERA</t>
  </si>
  <si>
    <t>RAMÓN J. RUIZ MARTÍNEZ / ANTONIO MA. GILL CORRAL</t>
  </si>
  <si>
    <t>SÍNTESIS</t>
  </si>
  <si>
    <t>BB</t>
  </si>
  <si>
    <t>REVERTÉ</t>
  </si>
  <si>
    <t>CONSERVACIÓN DEL SUELO</t>
  </si>
  <si>
    <t>NORMA HUDSON</t>
  </si>
  <si>
    <t>COBI</t>
  </si>
  <si>
    <t>ORTOGRAFIA DE TARZAN</t>
  </si>
  <si>
    <t>MURILLO JAVIER</t>
  </si>
  <si>
    <t>CESAR</t>
  </si>
  <si>
    <t>1A ED.</t>
  </si>
  <si>
    <t>DESARROLLO RURAL SUPERADO EL DESARROLLO AGRICOLA</t>
  </si>
  <si>
    <t>ARIZA</t>
  </si>
  <si>
    <t>UNIVERSIDAD NACIONAL DE COLOMBIA</t>
  </si>
  <si>
    <t>MOVIMIENTOS ALIMENTARIOS UNIDOS</t>
  </si>
  <si>
    <t xml:space="preserve">HOLT </t>
  </si>
  <si>
    <t>ILSA</t>
  </si>
  <si>
    <t xml:space="preserve">AGROECOLOGIA </t>
  </si>
  <si>
    <t xml:space="preserve">STEPHEN R. </t>
  </si>
  <si>
    <t>CRC</t>
  </si>
  <si>
    <t>HANDBOOK OF GLOBAL AGRICULTURAA MARKETS</t>
  </si>
  <si>
    <t>NIJS</t>
  </si>
  <si>
    <t>PALAGRABE</t>
  </si>
  <si>
    <t>PRODUCE CONTAMINATION PROBLEM</t>
  </si>
  <si>
    <t>MATTHEWS</t>
  </si>
  <si>
    <t>ACADEMIC PRESS</t>
  </si>
  <si>
    <t>CULTURALES CUAHTEMOC</t>
  </si>
  <si>
    <t>EL PROCESO ADMINISTRATIVO</t>
  </si>
  <si>
    <t>NORMA A PAOLINI</t>
  </si>
  <si>
    <t>GRUPO VANCHSI</t>
  </si>
  <si>
    <t>GRANJA INTEGRAL</t>
  </si>
  <si>
    <t>GRUPO LATINO</t>
  </si>
  <si>
    <t>RELACIONES PÚBLICAS Y COMUNICACIÓN</t>
  </si>
  <si>
    <t>FRANCISCO AGUDORO</t>
  </si>
  <si>
    <t>EMPRESARIA</t>
  </si>
  <si>
    <t>DISEÑO ORGANIZATIVO</t>
  </si>
  <si>
    <t>JOSÉ IGNACIO GALÁN ZAZO</t>
  </si>
  <si>
    <t>PARANINFO</t>
  </si>
  <si>
    <t>EMPRESA EN EL AULA</t>
  </si>
  <si>
    <t>ADOLFO RODÉS BACH</t>
  </si>
  <si>
    <t>GESTIÓN DE UN PEQUEÑO COMERCIO</t>
  </si>
  <si>
    <t>BOGOÑA MARIN</t>
  </si>
  <si>
    <t>MA. PORRÚA</t>
  </si>
  <si>
    <t>SISTEMAS AGROALIMENTARIOS LOCALIZADOS EN AMÉRICA LATINA</t>
  </si>
  <si>
    <t>FRANCOIS BOUCHER</t>
  </si>
  <si>
    <t>PORRÚA</t>
  </si>
  <si>
    <t>MANUAL DE COOPERACIÓN AL DESARROLLO</t>
  </si>
  <si>
    <t>LORENZO FERNANDEZ</t>
  </si>
  <si>
    <t>ADQUISICIONES FIP 2015</t>
  </si>
  <si>
    <t>RGS</t>
  </si>
  <si>
    <t>COMO FUNDAR UN RECURSO</t>
  </si>
  <si>
    <t>VICTOR SANTO</t>
  </si>
  <si>
    <t>UNIVERSIDAD</t>
  </si>
  <si>
    <t>COMO OFRECER PRUEBA</t>
  </si>
  <si>
    <t>TEMARIO PRACTICO DE DERECHO CIVIL</t>
  </si>
  <si>
    <t>RAUL ACEBES</t>
  </si>
  <si>
    <t>BOSCH EDITOR</t>
  </si>
  <si>
    <t>EL SOTANO</t>
  </si>
  <si>
    <t>DERECHOS HUMANOS</t>
  </si>
  <si>
    <t>FERRER McGRAW</t>
  </si>
  <si>
    <t>PORRUA</t>
  </si>
  <si>
    <t>LOS PRINCIPIOS GENERALES DEL DERECHO</t>
  </si>
  <si>
    <t>GONZALEZ URIBE</t>
  </si>
  <si>
    <t>7a. ED.</t>
  </si>
  <si>
    <t>LAW</t>
  </si>
  <si>
    <t>EVANS VIRGINIA</t>
  </si>
  <si>
    <t>GEDISA</t>
  </si>
  <si>
    <t>COMO SE HACE UNA TESIS</t>
  </si>
  <si>
    <t>UMBERTO ECO</t>
  </si>
  <si>
    <t>3° EDICION</t>
  </si>
  <si>
    <t>DERECHO DE ACCESO A LA INFORMACCIÓN A LA VISIÓN DE LOS USUARIOS</t>
  </si>
  <si>
    <t>CECILE LACHENA</t>
  </si>
  <si>
    <t>2013/3° EDICION</t>
  </si>
  <si>
    <t>OXFORD</t>
  </si>
  <si>
    <t>INTRODUCCIÓN AL ESTUDIO DEL DERECHO</t>
  </si>
  <si>
    <t>LEONEL PEREZ NIETO</t>
  </si>
  <si>
    <t>ARGUMENTACIÓN JURÍDICA</t>
  </si>
  <si>
    <t>JUAN ABELARDO HERNÁNDEZ FRANCO</t>
  </si>
  <si>
    <t>DERECHO FAMILIAR</t>
  </si>
  <si>
    <t>CARLOS I. MUÑOZ ROCHA</t>
  </si>
  <si>
    <t>HUGO SAUL RAMIREZ</t>
  </si>
  <si>
    <t>DERECHOS HUMANOS Y DERECHOS FUNAMENTALES Y GARANTÍAS INDIVIDUALES</t>
  </si>
  <si>
    <t>ANA ELENA FIERRO</t>
  </si>
  <si>
    <t>DERECHO CONSTITUCIONAL</t>
  </si>
  <si>
    <t>ELISOR ARTEAGA NAVA</t>
  </si>
  <si>
    <t>DERECHO CONSTITUCIONAL Y DERECHO INTERNACIONAL</t>
  </si>
  <si>
    <t>SANTIAGO CORCUERA</t>
  </si>
  <si>
    <t>VÍCTOR MANUEL ROJAS AMANDI</t>
  </si>
  <si>
    <t>MANUAL DE JUICIO ORAL</t>
  </si>
  <si>
    <t>JUAN CARLOS ORTIZ ROMERO</t>
  </si>
  <si>
    <t>LITIGACIÓN PRÁCTICA ORAL FORENSE</t>
  </si>
  <si>
    <t>CARLOS NATAREN</t>
  </si>
  <si>
    <t>HISTORIA DEL DERECHO EN MÉXICO</t>
  </si>
  <si>
    <t>CRUZ BARNEY</t>
  </si>
  <si>
    <t>HISTORIA DEL  DERECHO MEXICANO</t>
  </si>
  <si>
    <t>PEREZ DE LOS REYES</t>
  </si>
  <si>
    <t>DERECHO PROCESAL CIVIL TEÓRICA Y PRÁCTICA</t>
  </si>
  <si>
    <t>CONTRERAS VACA</t>
  </si>
  <si>
    <t>2DA</t>
  </si>
  <si>
    <t>DERECHO PROCESAL CIVIL</t>
  </si>
  <si>
    <t>GOMEZ LARA</t>
  </si>
  <si>
    <t>7MA</t>
  </si>
  <si>
    <t>CONTRATOS CIVILES</t>
  </si>
  <si>
    <t>LUIS MANUEL L. MEJAN</t>
  </si>
  <si>
    <t>TEORÍA DEL DERECHO</t>
  </si>
  <si>
    <t>RODOLFO VÁZQUEZ</t>
  </si>
  <si>
    <t>INTRODUCCIÓN AL DERECHO DE ESTAS UNIDOS DE AMÉRICA</t>
  </si>
  <si>
    <t>JAY M. FEINMAN</t>
  </si>
  <si>
    <t>COLOFÓN</t>
  </si>
  <si>
    <t>PRINCIPIA LURIS 1</t>
  </si>
  <si>
    <t>LUIGI FERRAJOLI</t>
  </si>
  <si>
    <t>TROTA</t>
  </si>
  <si>
    <t>SÍ</t>
  </si>
  <si>
    <t>PRINCIPIA LURIS 2</t>
  </si>
  <si>
    <t>PRINCIPIA LURIS 3</t>
  </si>
  <si>
    <t>JOSE OVALLE FAVELA</t>
  </si>
  <si>
    <t>MANUAL DE CRIMINOLOGÍA</t>
  </si>
  <si>
    <t>ROD MORGAN</t>
  </si>
  <si>
    <t>EL COMBATE A LA CORRUPCIÓN</t>
  </si>
  <si>
    <t>MAX KAISER</t>
  </si>
  <si>
    <t>GOBIERNO ABIERTO</t>
  </si>
  <si>
    <t>FREDDY MARIÑEZ NAVARRO</t>
  </si>
  <si>
    <t>ADMINISTRACIÓN PÚBLICA</t>
  </si>
  <si>
    <t>PORFIRIO MAURICIO GUTIERREZ CORTÉS</t>
  </si>
  <si>
    <t>CONTRATOS MERCANTILES INTERNACIONALES</t>
  </si>
  <si>
    <t xml:space="preserve">OSCAR VAZQUEZ </t>
  </si>
  <si>
    <t>PRRUA</t>
  </si>
  <si>
    <t>2a. ED.</t>
  </si>
  <si>
    <t xml:space="preserve">CONTRATOS MERCANTILES  </t>
  </si>
  <si>
    <t xml:space="preserve">VICTOR M CASTRILLOON </t>
  </si>
  <si>
    <t>6a. ED.</t>
  </si>
  <si>
    <t>NEGOCIOS INT.COMPT AL MERCADO GLOBAL</t>
  </si>
  <si>
    <t xml:space="preserve">CHARLES W. </t>
  </si>
  <si>
    <t>McGRAW</t>
  </si>
  <si>
    <t>GONVILL</t>
  </si>
  <si>
    <t>MODELO DEL PLAN DE NEGOCIOS</t>
  </si>
  <si>
    <t>OSCAR HUGO PEDRAZA</t>
  </si>
  <si>
    <t>PATRIA</t>
  </si>
  <si>
    <t xml:space="preserve">ESTADISTICA APLICADA A LOS NEGOCIOS Y LA ECONOMIA </t>
  </si>
  <si>
    <t>LIND/MARCHAL</t>
  </si>
  <si>
    <t>McGRAW-HILL</t>
  </si>
  <si>
    <t>15A ED.</t>
  </si>
  <si>
    <t>EMPRENDER CON ÉXITO</t>
  </si>
  <si>
    <t>ADAN MICO PABLO</t>
  </si>
  <si>
    <t>ALFAOMEGA</t>
  </si>
  <si>
    <t>MA. PORRUA</t>
  </si>
  <si>
    <t xml:space="preserve">EL FUTURO DE LA JUSTICIA AMBIENTAL EN MÉXICO </t>
  </si>
  <si>
    <t>JUAN JOSÉ GUERRA A.</t>
  </si>
  <si>
    <t>CAMBIO CLIMÁTICO Y SOCIEDAD</t>
  </si>
  <si>
    <t>ANTONIO ARELLANO HERNÁNDEZ</t>
  </si>
  <si>
    <t>TEMAS SELECTOS DE GENERO Y DESARROLLO SUSTENTABLE</t>
  </si>
  <si>
    <t>MARIA LUISA QUINTERO SOTO</t>
  </si>
  <si>
    <t>NEGOCIACION INTERNACIONAL</t>
  </si>
  <si>
    <t xml:space="preserve">DIEGO GÓMEZ CACERES </t>
  </si>
  <si>
    <t>ESIC</t>
  </si>
  <si>
    <t xml:space="preserve">ABUNDANCIA </t>
  </si>
  <si>
    <t>PETER H DIAMANTIS</t>
  </si>
  <si>
    <t>ANTONIO BOSCH</t>
  </si>
  <si>
    <t>1a ED.</t>
  </si>
  <si>
    <t>EL EFECTO CHECKLIST</t>
  </si>
  <si>
    <t>ATUL GAWAN DE</t>
  </si>
  <si>
    <t>MACROECONOMIA</t>
  </si>
  <si>
    <t>N. GREGORY MANLIW</t>
  </si>
  <si>
    <t>8a ED.</t>
  </si>
  <si>
    <t>UN PRIMER CURSO DE LA TEORIA DE JUEGOS</t>
  </si>
  <si>
    <t>GIBBONS</t>
  </si>
  <si>
    <t>APUNTES DE CRECIMIENTO ECONOMICO</t>
  </si>
  <si>
    <t>SALA- MARTN</t>
  </si>
  <si>
    <t>PENSAR ESTRATEGICAMENTE</t>
  </si>
  <si>
    <t>AVINSH K. DIXIT</t>
  </si>
  <si>
    <t>TECNICAS DE NEGOCIACIÓN</t>
  </si>
  <si>
    <t>DEMANUEL</t>
  </si>
  <si>
    <t>COMERCIO INTENACIONAL</t>
  </si>
  <si>
    <t>JOSE LUIS JEREZ RESCO</t>
  </si>
  <si>
    <t>ECONOMÍA DEL DEARROLLO</t>
  </si>
  <si>
    <t>DENRAJ RAY</t>
  </si>
  <si>
    <t>READING WRITING</t>
  </si>
  <si>
    <t>CAREER PATHS FINANCE</t>
  </si>
  <si>
    <t>INTRODUCCIÓN A LA ECONOMIA MACROECONOMIA</t>
  </si>
  <si>
    <t>PAUL KRUGMAN, ROBIN WELLS</t>
  </si>
  <si>
    <t>REVETÉ</t>
  </si>
  <si>
    <t>MICROECONOMIA</t>
  </si>
  <si>
    <t>2013 3 EDICIÓN</t>
  </si>
  <si>
    <t>ADMINISTRACIÓN FINANCIERA INTERNACIONAL</t>
  </si>
  <si>
    <t>JEFF MADURA</t>
  </si>
  <si>
    <t>CENGAGE</t>
  </si>
  <si>
    <t>12va EDICIÓN</t>
  </si>
  <si>
    <t>ACERVO 3.14</t>
  </si>
  <si>
    <t>ATENCION SANITARIA INICIAL MULTIPLES VICTIMAS</t>
  </si>
  <si>
    <t>ANA DIAZ</t>
  </si>
  <si>
    <t>IDEAS PROPIAS</t>
  </si>
  <si>
    <t>2A ED.</t>
  </si>
  <si>
    <t xml:space="preserve">MANUAL DE LA SALUD MENTAL EN DESASTRES </t>
  </si>
  <si>
    <t>JOSE IGNACIO ROBLES</t>
  </si>
  <si>
    <t>SINTESIS</t>
  </si>
  <si>
    <t>ATENCION PSICOSOCIAL EN EMERGENCIAS</t>
  </si>
  <si>
    <t>TERESA PACHECO TABUENA</t>
  </si>
  <si>
    <t>LOGISTICA SANITARIA EN SITUACIONES DE ATENCION A MULTIPLES VICTIMA</t>
  </si>
  <si>
    <t>CARLOS ALBERTO FERNANDEZ</t>
  </si>
  <si>
    <t>ATENCION EN CRISIS EN LOS CONDUCTOS SUICIDAS</t>
  </si>
  <si>
    <t>ALEJANDRO ROCAMORA</t>
  </si>
  <si>
    <t>DESCLEE</t>
  </si>
  <si>
    <t>EL TRABAJO Y SUS RIESGOS EN LA ÉPOCA CONTEMPORANEA</t>
  </si>
  <si>
    <t>ARÓN COHEN</t>
  </si>
  <si>
    <t>ICARIA</t>
  </si>
  <si>
    <t>PLANES DE AUTOPROTECCIÓN</t>
  </si>
  <si>
    <t>MANUEL JOSÉ GARRIDO MORENO</t>
  </si>
  <si>
    <t xml:space="preserve">INCENDIOS DE VEGETACIÓN </t>
  </si>
  <si>
    <t>DANTE ARTURO RODRÍGUEZ TREJO</t>
  </si>
  <si>
    <t>BBA</t>
  </si>
  <si>
    <t>EL TALENTO HUMANO EN LOS SISTEMAS DE GESTIÓN</t>
  </si>
  <si>
    <t>RICARDO MAURICIO RÍOS GIRALDO</t>
  </si>
  <si>
    <t>ICONTEC</t>
  </si>
  <si>
    <t>SISTEMAS INSTRUMEBNTADOS DE SEGURIDAD Y ANALISIS SIL</t>
  </si>
  <si>
    <t xml:space="preserve">I. FERNANDEZ </t>
  </si>
  <si>
    <t>DIAZ DE SANTOS</t>
  </si>
  <si>
    <t>2012  1A ED.</t>
  </si>
  <si>
    <t xml:space="preserve">SEGURIDAD E HIGIENE INDUSTRIAL </t>
  </si>
  <si>
    <t>MARIO MANCERA FERNANDEZ</t>
  </si>
  <si>
    <t>MANUAL DE SEGURIDAD EN EL TRABAJO</t>
  </si>
  <si>
    <t>VARIOS</t>
  </si>
  <si>
    <t>MAPFRE</t>
  </si>
  <si>
    <t>MANIOBRAS DE RESCATE EN VEHICULOS ACCIDENTADOS</t>
  </si>
  <si>
    <t>TEBAR</t>
  </si>
  <si>
    <t>INSPECCIONES DE SEGURIDAD Y OBSERVACIONES</t>
  </si>
  <si>
    <t>AGUTIN GONZALEZ R</t>
  </si>
  <si>
    <t>FUNDACION CONFEMETAL</t>
  </si>
  <si>
    <t xml:space="preserve">MANUAL PRACTICO PARA EL AUDITOR DE PREVENCION </t>
  </si>
  <si>
    <t>LUIS MA. AZCUENAGA</t>
  </si>
  <si>
    <t>TRABAJOS EN ESPACIOS CONFINADOS</t>
  </si>
  <si>
    <t>GARCIA</t>
  </si>
  <si>
    <t>TRABAJOS EN ATMÓSFERAS EXPLOSIVAS</t>
  </si>
  <si>
    <t xml:space="preserve">PSICOLOGIA Y EMERGENCIAS </t>
  </si>
  <si>
    <t>PARADA</t>
  </si>
  <si>
    <t xml:space="preserve">EDITORIAL DESCLÉE </t>
  </si>
  <si>
    <t>MANUAL PARA CERTIFICACION PMP</t>
  </si>
  <si>
    <t>CLAUDIA ALCELAY</t>
  </si>
  <si>
    <t>FC</t>
  </si>
  <si>
    <t>LA PROTECCIÓN CIVIL Y LOS ACTORES SOCIALES</t>
  </si>
  <si>
    <t>ORTIZ VALDEZ</t>
  </si>
  <si>
    <t>ODESSA</t>
  </si>
  <si>
    <t xml:space="preserve">SOPORTE VITAL AVANZADO </t>
  </si>
  <si>
    <t xml:space="preserve">NAEMT </t>
  </si>
  <si>
    <t>ELSEVIER</t>
  </si>
  <si>
    <t>PHTLS PRIMERA RESPUESTA AL TRAUMA</t>
  </si>
  <si>
    <t>COMMITE TRAUMA</t>
  </si>
  <si>
    <t>NAEMT</t>
  </si>
  <si>
    <t>EMERGENCIAS SANITARIAS Y DISPOSITIVOS DE RIESGO PREVENIBLES</t>
  </si>
  <si>
    <t>RICARDO OLABEGOYA</t>
  </si>
  <si>
    <t>SI</t>
  </si>
  <si>
    <t>ENRIQUE PARADA TORRES</t>
  </si>
  <si>
    <t>PRODUCTOS QUIMICOS ENEL TRABAJO  OBLIGACIONES GARANTIAS</t>
  </si>
  <si>
    <t>PARDO</t>
  </si>
  <si>
    <t xml:space="preserve">ERGONOMIA Y PSICOSOCIOLOGIA </t>
  </si>
  <si>
    <t>GONZÁLEZ</t>
  </si>
  <si>
    <t>5a. ED.</t>
  </si>
  <si>
    <t>EMBESTIMIENTO DE PEATONES</t>
  </si>
  <si>
    <t>IRURETA</t>
  </si>
  <si>
    <t>EDICIONES LA ROCA</t>
  </si>
  <si>
    <t>CRISOL</t>
  </si>
  <si>
    <t>FISIOPATOLOGÍA</t>
  </si>
  <si>
    <t>HERRERA FERNÁNDEZ</t>
  </si>
  <si>
    <t>MANUAL MODERNO</t>
  </si>
  <si>
    <t>CULTURALES CUAUHTÉMOC</t>
  </si>
  <si>
    <t>ADICCIÓN AL TRABAJO</t>
  </si>
  <si>
    <t>MARIO DEL LIBANO MILLARES</t>
  </si>
  <si>
    <t>MEDICINA Y CIENCIA DEL DEPORTE Y EDUCACIÓN FÍSICA</t>
  </si>
  <si>
    <t>OCEANO</t>
  </si>
  <si>
    <t xml:space="preserve">MANUAL DE SALUD MENTAL EN DESASTRES </t>
  </si>
  <si>
    <t>RUBLES JOSE IGNACIO</t>
  </si>
  <si>
    <t>LOS SÍNDROMES DE ESTRÉS</t>
  </si>
  <si>
    <t>LUIS DE RIVERA</t>
  </si>
  <si>
    <t>MANUAL PRÁCTICO DE DISCAPACIDAD INTELECTUAL</t>
  </si>
  <si>
    <t>CARÑPS DE ÁBÑP BÑAMCP</t>
  </si>
  <si>
    <t>GUÍA DE PROYECTOS</t>
  </si>
  <si>
    <t>RUBÉN VAL BUENA</t>
  </si>
  <si>
    <t>DELTA</t>
  </si>
  <si>
    <t>LA PERSONALIDAD RESILIENTE</t>
  </si>
  <si>
    <t>LIDIA MARTÍN TORRALBA</t>
  </si>
  <si>
    <t xml:space="preserve">TECNICAS BASICAS DE ENFERMERIA </t>
  </si>
  <si>
    <t>PURIFICACION D. AVIANZA</t>
  </si>
  <si>
    <t>ENFERMERIA PSIQUIATRICA Y SALUD MENTAL</t>
  </si>
  <si>
    <t>MEGIAS LIZARROS</t>
  </si>
  <si>
    <t>CAE</t>
  </si>
  <si>
    <t>2009  2A ED.</t>
  </si>
  <si>
    <t>ALFA Y OMEGA</t>
  </si>
  <si>
    <t>ENFERMERÍA PEDIATRICA</t>
  </si>
  <si>
    <t>Maria Dolores Ruiz</t>
  </si>
  <si>
    <t>lexus</t>
  </si>
  <si>
    <t>nueva edición</t>
  </si>
  <si>
    <t xml:space="preserve">MANUAL DE LA ENFERMERÍA </t>
  </si>
  <si>
    <t>oceano</t>
  </si>
  <si>
    <t xml:space="preserve">TRATADO DE MEDICINA DE URGENCIAS </t>
  </si>
  <si>
    <t>Manuel S. Moya</t>
  </si>
  <si>
    <t xml:space="preserve"> NURSING</t>
  </si>
  <si>
    <t>1° EDICIÓN</t>
  </si>
  <si>
    <t>MEDICAL</t>
  </si>
  <si>
    <t xml:space="preserve">EL PROCESO DE ATENCION A ENFERMERIA </t>
  </si>
  <si>
    <t xml:space="preserve">CARO RIOS </t>
  </si>
  <si>
    <t>UNIVERSIDAD DEL NORTE</t>
  </si>
  <si>
    <t>EL RECIÉN NACIDO</t>
  </si>
  <si>
    <t>TINAJERO</t>
  </si>
  <si>
    <t>EL EXPEDIENTE CLÍNICO</t>
  </si>
  <si>
    <t>ORNELAS AGUIRRE</t>
  </si>
  <si>
    <t xml:space="preserve">ATENCIÓN DEL NEONATO PREMATURO EN LA </t>
  </si>
  <si>
    <t>SÁNCHEZ PÉREZ</t>
  </si>
  <si>
    <t>BIOÉTICA EN PEDIATRÍA</t>
  </si>
  <si>
    <t>CHUCK</t>
  </si>
  <si>
    <t>GUÍA DE PROCEDIMIENTOS CLÍNICOS</t>
  </si>
  <si>
    <t>EHVEN MYERS</t>
  </si>
  <si>
    <t>VALVERDE</t>
  </si>
  <si>
    <t>INSTRUMENTAR QUIRÚRGICO</t>
  </si>
  <si>
    <t>NEMITIZ</t>
  </si>
  <si>
    <t>ENFERMERÍA PSIQUIATRICA</t>
  </si>
  <si>
    <t>SCHULTZ JUDIT</t>
  </si>
  <si>
    <t>CUELLAR</t>
  </si>
  <si>
    <t>URGENCIAS GUÍA RÁPIDA</t>
  </si>
  <si>
    <t>ROMANO SEMANDI</t>
  </si>
  <si>
    <t xml:space="preserve">1RA. </t>
  </si>
  <si>
    <t>PROCESO ENFERMERO APLICACIÓN ACTUAL 2015</t>
  </si>
  <si>
    <t>BERTHA A. RODRÍGUEZ S.</t>
  </si>
  <si>
    <t>2DA.</t>
  </si>
  <si>
    <t>GINECOLOGÍA BÁSICA ILUSTRADA</t>
  </si>
  <si>
    <t>HÉCTOR MONDRAGON</t>
  </si>
  <si>
    <t>TRILLAS</t>
  </si>
  <si>
    <t>ULTIMA ED.</t>
  </si>
  <si>
    <t>ENFERMERÍA QUIRÚRGICA EN OBSTETRICIA</t>
  </si>
  <si>
    <t>FERNANDEZ GONZALEZ</t>
  </si>
  <si>
    <t>PANAMERICANA</t>
  </si>
  <si>
    <t>FUNDAMENTOS DE ENFERMERÍA</t>
  </si>
  <si>
    <t>SUSANA ROSALES B</t>
  </si>
  <si>
    <t>3RA.</t>
  </si>
  <si>
    <t>PEDIATRÍA PARA ESTUDIANTES DE MEDICINA</t>
  </si>
  <si>
    <t>DANIEL BENSTEN</t>
  </si>
  <si>
    <t>WOLTERS K.</t>
  </si>
  <si>
    <t>SALUD Y ENFERMEDAD DEL NIÑO Y ADOLECENTE</t>
  </si>
  <si>
    <t>R. MARTÍNEZ</t>
  </si>
  <si>
    <t>ATENCIÓN SANITARIA</t>
  </si>
  <si>
    <t>ASCENSIÓN PALMA CÁRDENAS</t>
  </si>
  <si>
    <t>ENFERMERIA CLINICA DE TAYLOR . CUIDADOS BASICOS DEL PACIENTE  V.II</t>
  </si>
  <si>
    <t>PAMELA LYNN</t>
  </si>
  <si>
    <t>LIPPINCOTT WILLIAMS</t>
  </si>
  <si>
    <t>2011 3A ED.</t>
  </si>
  <si>
    <t xml:space="preserve">MANUAL DE DIAGNOSTICOS ENFERMEROS </t>
  </si>
  <si>
    <t>LINDA JUALL CARPIENTO</t>
  </si>
  <si>
    <t>WOLTERS KLUWER</t>
  </si>
  <si>
    <t>14A ED.</t>
  </si>
  <si>
    <t xml:space="preserve">CLASIFICACION DE INTERVENCIONES DE ENFERMERIA </t>
  </si>
  <si>
    <t xml:space="preserve">M. BULECJHEK </t>
  </si>
  <si>
    <t>7A ED.</t>
  </si>
  <si>
    <t>EPIDEMIOLOGIA Y ESTADISTICA EN SALUD PUBLICA</t>
  </si>
  <si>
    <t xml:space="preserve">ANTONIO  VELTA ROMERO </t>
  </si>
  <si>
    <t xml:space="preserve">FARMACOS EN ENFERMERIA </t>
  </si>
  <si>
    <t>TIZIANI</t>
  </si>
  <si>
    <t xml:space="preserve">BIOQUIMICA MEDICA </t>
  </si>
  <si>
    <t xml:space="preserve">JOHN W. BAYNES </t>
  </si>
  <si>
    <t>4A ED.</t>
  </si>
  <si>
    <t xml:space="preserve">FISIOPATOLOGIA </t>
  </si>
  <si>
    <t xml:space="preserve">CAROL MATTSON </t>
  </si>
  <si>
    <t>2014 9A ED.</t>
  </si>
  <si>
    <t>PIONTELIN</t>
  </si>
  <si>
    <t>LEXUS</t>
  </si>
  <si>
    <t>URGENCIAS EN ENFERMERÍA</t>
  </si>
  <si>
    <t>ELÍAS ROVIRA GIL</t>
  </si>
  <si>
    <t>QUÍMICA AMBIENTAL</t>
  </si>
  <si>
    <t>COLIN BAIRD, MICHEL CARRN</t>
  </si>
  <si>
    <t>NUTRIGENOMICS AND NUTRIGENETICS IN FUNCTIONAL FOODS</t>
  </si>
  <si>
    <t>LINNEFTER FERGUNSON</t>
  </si>
  <si>
    <t>QUÍMICA DE ALIMENTOS</t>
  </si>
  <si>
    <t>SALVADOR V.</t>
  </si>
  <si>
    <t>PEARSON</t>
  </si>
  <si>
    <t>5TA /2003</t>
  </si>
  <si>
    <t xml:space="preserve">NUTRIOLOGIA MEDICA </t>
  </si>
  <si>
    <t>KAUFER HORWITZ</t>
  </si>
  <si>
    <t>MEDICA PANAMERICANA</t>
  </si>
  <si>
    <t xml:space="preserve">ANATOMIA FISIOLOGICA </t>
  </si>
  <si>
    <t>SALADIN</t>
  </si>
  <si>
    <t>6A ED.</t>
  </si>
  <si>
    <t xml:space="preserve">NUTRICION EN PEDIATRIA </t>
  </si>
  <si>
    <t xml:space="preserve">SETTON </t>
  </si>
  <si>
    <t>COMUNICACIÓN COMUNITARIA</t>
  </si>
  <si>
    <t>LA CRUJÍA</t>
  </si>
  <si>
    <t>PRODUCTOS LACATEOS INDUSTRIALES</t>
  </si>
  <si>
    <t>MAHAUT</t>
  </si>
  <si>
    <t>ACRIBIA</t>
  </si>
  <si>
    <t>ALMACENAMIENTO EN ATMÓSFERAS CONTROLADAS DE FRUTAS</t>
  </si>
  <si>
    <t>THOMPSON</t>
  </si>
  <si>
    <t>FRUTOS Y HORTALIZAS MINIMAMENTE PROCESADOS Y REFRIGERADOS</t>
  </si>
  <si>
    <t xml:space="preserve">WILEY </t>
  </si>
  <si>
    <t>TECNOLOGIA DE LOS PROCUCTOS LACTEOS</t>
  </si>
  <si>
    <t>EARLY</t>
  </si>
  <si>
    <t>NUTRICION Y SALUD PÚBLICA</t>
  </si>
  <si>
    <t>MICHAEL J. GIBNEY MARINOS ELIA</t>
  </si>
  <si>
    <t>CIENCIA DE LOS ALIMENTOS</t>
  </si>
  <si>
    <t>POTTER</t>
  </si>
  <si>
    <t>BIOLOGIA MOLECULAR DE LA CELULA</t>
  </si>
  <si>
    <t xml:space="preserve">ALBERTS </t>
  </si>
  <si>
    <t xml:space="preserve">OMEGA </t>
  </si>
  <si>
    <t>ALEF</t>
  </si>
  <si>
    <t>INTRODUCCIÓN AL DERECHO PRIVADO DEL TURISMO</t>
  </si>
  <si>
    <t>SILVIA GIL CONDE</t>
  </si>
  <si>
    <t>UNIVERSIDAD AUTÓNOMA DE MADRID</t>
  </si>
  <si>
    <t>MANUAL DE COMUNICACIÓN AMBIENTAL</t>
  </si>
  <si>
    <t xml:space="preserve">OLGA ROGER Y PILAR BUIL </t>
  </si>
  <si>
    <t>EUNSA</t>
  </si>
  <si>
    <t>INTRODUCCIÓN A LA ESTRUCTURA DEL MERCADO TURÍSTICO</t>
  </si>
  <si>
    <t>SAÉZ, ANTONIA</t>
  </si>
  <si>
    <t>DIRECCIÓN Y GESTIÓN DE EMPRESAS DEL SECTOR TURÍSTICO</t>
  </si>
  <si>
    <t>INMACULADA MARTÍN ROJO</t>
  </si>
  <si>
    <t>PIRÁMIDE</t>
  </si>
  <si>
    <t>MANUAL DE CULTIVOS HIDROPONICOS</t>
  </si>
  <si>
    <t>FELIPE DURAN R</t>
  </si>
  <si>
    <t>AGROINDUSTRIAL</t>
  </si>
  <si>
    <t xml:space="preserve">COMPLEJIDAD DE LA ARQUEOLOGIA </t>
  </si>
  <si>
    <t>EDUARDO FLORERO</t>
  </si>
  <si>
    <t>UNIVERSIDAD ROSARIO</t>
  </si>
  <si>
    <t xml:space="preserve">EL CINE DE PENSAMIENTO </t>
  </si>
  <si>
    <t>JOSEP M.</t>
  </si>
  <si>
    <t>UNIVERSIDAD DE BARCELONA</t>
  </si>
  <si>
    <t>MEMORIAS HISTORICAS</t>
  </si>
  <si>
    <t>JUAN CARLOS IBAÑEZ</t>
  </si>
  <si>
    <t>COMUNICACIÓN SOCIAL</t>
  </si>
  <si>
    <t>TURISMO Y POBLACIONES VULNERABLES, UN VIAJE DE LAS COMUNIDADES HACIA SU PROPIO ENCUENTRO</t>
  </si>
  <si>
    <t>FREDY A.</t>
  </si>
  <si>
    <t>UNIVERSIDAD EXTERNADO</t>
  </si>
  <si>
    <t>NATACIÓN EDUCATIVA</t>
  </si>
  <si>
    <t>RAMÍREZ RICO ELENA Y JAVIER GALDO</t>
  </si>
  <si>
    <t>NECROFISIOLOGÍA APLICADA A LA ACTIVIDAD FÍSICA</t>
  </si>
  <si>
    <t>FERNÁNDEZ DEL DIMO MIGUEL ÁNGEL</t>
  </si>
  <si>
    <t>METODOLOGÍA DE LAS CIENCIAS DEL DEPORTE</t>
  </si>
  <si>
    <t xml:space="preserve">GUTIÉRREZ DÁVILA MARCO </t>
  </si>
  <si>
    <t xml:space="preserve">ESCRIBIR EN LA UNIVERSIDAD </t>
  </si>
  <si>
    <t>PHYLLIS CREME</t>
  </si>
  <si>
    <t>MEDIACIÓN EN EMPRESAS FAMILIARES</t>
  </si>
  <si>
    <t>D. ORTEMBERG</t>
  </si>
  <si>
    <t>CÓMO USAR LA INFORMACIÓN EN TRABAJOS DE INVESTIGACIÓN</t>
  </si>
  <si>
    <t>ELISABETH ORNA</t>
  </si>
  <si>
    <t>2004/1 EDICION</t>
  </si>
  <si>
    <t>CÓMO HACER TU PRIMER TRABAJO DE INVESTIGACIÓN</t>
  </si>
  <si>
    <t>JUDITH BELL</t>
  </si>
  <si>
    <t>TRUCOS DE OFICIO DE INVESTIGADOR</t>
  </si>
  <si>
    <t>GUINEA MARTIN</t>
  </si>
  <si>
    <t>CÓMO CONVERTIRSE EN UN HÁBIL INVESTIGADOR</t>
  </si>
  <si>
    <t>WAYNE C. GREGORY</t>
  </si>
  <si>
    <t>CÓMO ESCRIBIR TRABAJOS DE INVESTIGACIÓN</t>
  </si>
  <si>
    <t>MELLSSA WAKSER</t>
  </si>
  <si>
    <t>GESTIÓN EDITORIAL</t>
  </si>
  <si>
    <t>CAMBIO CLIMÁTICO: DIMENSIÓN ECOLÓGICA Y SOCIOECONOMÍA</t>
  </si>
  <si>
    <t>ALEJANDRO YAÑEZ</t>
  </si>
  <si>
    <t>AGT</t>
  </si>
  <si>
    <t>JUEGOS ECOLÓGICOS CON PIEDRAS Y PALOS</t>
  </si>
  <si>
    <t>MANUEL GUTIERRES TOCA</t>
  </si>
  <si>
    <t>INDE</t>
  </si>
  <si>
    <t>MANUAL DE GESTIÓN DE PATRIMONIO CULTURAL</t>
  </si>
  <si>
    <t xml:space="preserve">MARÍA ANGELES </t>
  </si>
  <si>
    <t>AKAL</t>
  </si>
  <si>
    <t>TURISMO RURAL Y EN ÁREAS PROTEGIDAS</t>
  </si>
  <si>
    <t>MATÍAS M. GONZÁLEZ</t>
  </si>
  <si>
    <t>LA GUÍA DEL ECOTURISMO</t>
  </si>
  <si>
    <t xml:space="preserve">MÓNICA PEREZ </t>
  </si>
  <si>
    <t>MUNDIPRENSA</t>
  </si>
  <si>
    <t>MANUAL DEL BUCEADOR</t>
  </si>
  <si>
    <t>COLEMAN</t>
  </si>
  <si>
    <t>PAIDOTRIBO</t>
  </si>
  <si>
    <t>LA COMUNIDAD POLÍTIC IMPORTA….</t>
  </si>
  <si>
    <t>RUSSO JUAN JOSÉ ET. AL</t>
  </si>
  <si>
    <t>CONFLICTO, CONFLICTIVIDADES Y MOTIVACIONES SOCIOAMBIENTALES EN MÉXICO</t>
  </si>
  <si>
    <t>FERNANDA PAZ</t>
  </si>
  <si>
    <t>LA CIENCIAS SOCIALES</t>
  </si>
  <si>
    <t>DICCIONARIO CÍVICO DE MIGRACIÓN Y DESARROLLO</t>
  </si>
  <si>
    <t>MARQUEZ COBARRUBIAS</t>
  </si>
  <si>
    <t xml:space="preserve">PENSAMIENTO POLÍTICO Y GEOLOGÍA </t>
  </si>
  <si>
    <t>GUERRERO GUERRERO  ET AL</t>
  </si>
  <si>
    <t>VIVIENDA RURAL Y ENTORNO SALUDABLE</t>
  </si>
  <si>
    <t>OCUILAPA DE JUAREZ ET AL</t>
  </si>
  <si>
    <t>POINTELIN</t>
  </si>
  <si>
    <t>SERVICIO DE ATENCION A CLIENTE</t>
  </si>
  <si>
    <t>HUGO QUIROGA</t>
  </si>
  <si>
    <t>DALLY</t>
  </si>
  <si>
    <t xml:space="preserve">TURISMO METODOLOGIA PARA PLANIFICACION </t>
  </si>
  <si>
    <t>SERGIO MOLINA</t>
  </si>
  <si>
    <t>2011   1a ED.</t>
  </si>
  <si>
    <t>PLANEACION DEL ESPACION TURISTICO</t>
  </si>
  <si>
    <t>EULOGIO CASTELLANOS</t>
  </si>
  <si>
    <t>2012   2a ED.</t>
  </si>
  <si>
    <t>LOS MUNICIPIOS TURISTICOS</t>
  </si>
  <si>
    <t>ROBERTO C. BOULLON</t>
  </si>
  <si>
    <t>2009  1a ED.</t>
  </si>
  <si>
    <t>PRINICIPIOS DE ADMINISTRACION HOTELERA</t>
  </si>
  <si>
    <t>ALFREDO ASCANIO</t>
  </si>
  <si>
    <t xml:space="preserve">MANEJO Y CONDUCCION DE GRUPOS DE ECOTURISTA </t>
  </si>
  <si>
    <t>ANA WO CHJING</t>
  </si>
  <si>
    <t>2007  1a ED.</t>
  </si>
  <si>
    <t xml:space="preserve">TURISMO CULTURAL EN MEXICO </t>
  </si>
  <si>
    <t>ROSA MAYRA AVILA</t>
  </si>
  <si>
    <t>2011   2a ED.</t>
  </si>
  <si>
    <t xml:space="preserve">PROYECTOS TURISTICOS </t>
  </si>
  <si>
    <t xml:space="preserve">EDGAR HERNANDEZ </t>
  </si>
  <si>
    <t xml:space="preserve">ADMINISTRACION DE EMPRESAS TURISTICAS </t>
  </si>
  <si>
    <t>CESAR RAMIREZ CAVASSA</t>
  </si>
  <si>
    <t>2015   2a ED.</t>
  </si>
  <si>
    <t>EL RESTAURANTE COMO EMPRESA</t>
  </si>
  <si>
    <t>CARLOS DURAN GARCIA</t>
  </si>
  <si>
    <t>2012  4a ED.</t>
  </si>
  <si>
    <t>ADMINISTRACION MODERNA DE HOTELES Y MOTELES</t>
  </si>
  <si>
    <t>GERALD LATTIA</t>
  </si>
  <si>
    <t>2012  2a ED.</t>
  </si>
  <si>
    <t>MANUAL DE GUIAS DE TURISMO</t>
  </si>
  <si>
    <t>THALIA ROMO</t>
  </si>
  <si>
    <t>2012  1a ED.</t>
  </si>
  <si>
    <t>ADMINISTRACION DE COMEDOR BAR</t>
  </si>
  <si>
    <t>MARIA DEL CARMEN MORFIA HERRERA</t>
  </si>
  <si>
    <t>2014  2a ED.</t>
  </si>
  <si>
    <t xml:space="preserve">GESTION ADMINISTRATIVA PARA EMPRESAS TURISTICAS </t>
  </si>
  <si>
    <t>2011  2a ED.</t>
  </si>
  <si>
    <t xml:space="preserve">TURISMO ALTERNATIVO </t>
  </si>
  <si>
    <t xml:space="preserve">FRANCISCO ZAMORANO </t>
  </si>
  <si>
    <t xml:space="preserve">EL NEGOCIO DEL TURISMO </t>
  </si>
  <si>
    <t>FRANCISCO MANUEL SAMBRANO CORAL</t>
  </si>
  <si>
    <t xml:space="preserve">HTMLS GAME DEVELOPMENT FROM THE GROUND UP WITH </t>
  </si>
  <si>
    <t xml:space="preserve">ROBERT DILLON </t>
  </si>
  <si>
    <t>CRC PRESS</t>
  </si>
  <si>
    <t>A CONCISE INTRODUCTION TO DATA STRUCTURES USING JAVA</t>
  </si>
  <si>
    <t>MARK J. JOHNSON</t>
  </si>
  <si>
    <t xml:space="preserve">HTMLS GAME ENGINES APP DEVELOPMENT AND </t>
  </si>
  <si>
    <t xml:space="preserve">DAN NAGLE </t>
  </si>
  <si>
    <t>SECURE DEVELOPMENT FOR MOBILE APPS</t>
  </si>
  <si>
    <t xml:space="preserve">J.D. GLASER </t>
  </si>
  <si>
    <t xml:space="preserve">INTRODUCTION TO SOFTWARE PROJECT MANAGEMENT </t>
  </si>
  <si>
    <t>ADOLFO VILLAFIORITA</t>
  </si>
  <si>
    <t>LINUX WITH OPERATING SYTEM CONCEPTS</t>
  </si>
  <si>
    <t>RICHARD FOX</t>
  </si>
  <si>
    <t xml:space="preserve">BUILDING NEXT GENERATION CONVERGED NETWORK </t>
  </si>
  <si>
    <t>AL SAKILO KHAN PATHAN MUCHAMMAND M</t>
  </si>
  <si>
    <t xml:space="preserve">BUILDING WIRELES SENSOR NETWORKS THORETICAL AND PRACTICAL </t>
  </si>
  <si>
    <t>NANDI MUKHERJEE</t>
  </si>
  <si>
    <t>IMPROVING THE PERFORANCE OF WIRELESS</t>
  </si>
  <si>
    <t xml:space="preserve">NURUL SARKAR </t>
  </si>
  <si>
    <t xml:space="preserve">WIRELESS SENSOR NETWORKS FROM THEORY TO APPLICATIONS </t>
  </si>
  <si>
    <t>IBRAHIEM M.M.</t>
  </si>
  <si>
    <t xml:space="preserve">UNIT AND UBIQUITOUS INTERNET OF THINGS </t>
  </si>
  <si>
    <t xml:space="preserve">HUANSHENG </t>
  </si>
  <si>
    <t xml:space="preserve">SOFTWARE DEFINED NETWORKS </t>
  </si>
  <si>
    <t>PATRICIA A. MORREALE</t>
  </si>
  <si>
    <t>NETWORK INNOVATION THROUG OPENFLOW</t>
  </si>
  <si>
    <t>FER HU</t>
  </si>
  <si>
    <t>INTRODUCTION TO COMPILER CONSTRUCTION IN A JAVA WORLD</t>
  </si>
  <si>
    <t>BILL CAMPBELL</t>
  </si>
  <si>
    <t>LEARNING JAVA THROUGH GAMES</t>
  </si>
  <si>
    <t>LUBOMIX STANCHER</t>
  </si>
  <si>
    <t>SANDI</t>
  </si>
  <si>
    <t>Why Diets Fail (Because You're Addicted to Sugar)</t>
  </si>
  <si>
    <t>Avena, Nicole</t>
  </si>
  <si>
    <t>Ten Speed Pr</t>
  </si>
  <si>
    <t>Dec-2013</t>
  </si>
  <si>
    <t>Animal Models of Eating Disorders</t>
  </si>
  <si>
    <t>Avena, Nicole M.</t>
  </si>
  <si>
    <t xml:space="preserve">(Ed Humana Pr Inc </t>
  </si>
  <si>
    <t>Sep-2012</t>
  </si>
  <si>
    <t>Displaying Your Findings : A Practical Guide for Creating Figures, Posters, and Presentations</t>
  </si>
  <si>
    <t>Nicol, Adelheid A. M</t>
  </si>
  <si>
    <t>Amer Psychological Assn</t>
  </si>
  <si>
    <t>Jan-2010</t>
  </si>
  <si>
    <t>Presenting Your Findings : A Practical Guide for Creating Tab</t>
  </si>
  <si>
    <t>APA Dictionary of Statistics and Research Methods</t>
  </si>
  <si>
    <t>Zedeck, Sheldon, Ph.</t>
  </si>
  <si>
    <t>American Psychiatric Association</t>
  </si>
  <si>
    <t xml:space="preserve"> </t>
  </si>
  <si>
    <t>APA Dictionary of Psychology</t>
  </si>
  <si>
    <t>VandenBos, Gary R.,</t>
  </si>
  <si>
    <t>American Psychological Association</t>
  </si>
  <si>
    <t>Feb-2015</t>
  </si>
  <si>
    <t>How to Write a Lot : A Practical Guide to Productive Academic Writing</t>
  </si>
  <si>
    <t>Silvia, Paul J.</t>
  </si>
  <si>
    <t>Jan-2007</t>
  </si>
  <si>
    <t>Good Calories, Bad Calories : Fats, Carbs, and the Controversial Science of Diet and Health</t>
  </si>
  <si>
    <t>Taubes, Gary</t>
  </si>
  <si>
    <t>Anchor Books</t>
  </si>
  <si>
    <t>Sep-2008</t>
  </si>
  <si>
    <t>Just Take a Bite : Easy, Effective Answers to Food Aversions and Eating Challenges!</t>
  </si>
  <si>
    <t>Ernsperger, Lori/ St</t>
  </si>
  <si>
    <t>Future Horizons Inc</t>
  </si>
  <si>
    <t>Mar-2004</t>
  </si>
  <si>
    <t>Slim by Design : Mindless Eating Solutions for Home, School, Grocery Stores, Restaurants, and More</t>
  </si>
  <si>
    <t>Wansink, Brian</t>
  </si>
  <si>
    <t>William Morrow &amp; Co</t>
  </si>
  <si>
    <t>Apr-2013</t>
  </si>
  <si>
    <t>Mindless Eating : Why We Eat More Than We Think</t>
  </si>
  <si>
    <t>Bantam Dell Pub Group</t>
  </si>
  <si>
    <t>Aug-2007</t>
  </si>
  <si>
    <t>Psicología social</t>
  </si>
  <si>
    <t>BARON</t>
  </si>
  <si>
    <t>Fundamentos de investigación</t>
  </si>
  <si>
    <t>BERNAL</t>
  </si>
  <si>
    <t>Psicología cognitiva y de la instrucción</t>
  </si>
  <si>
    <t>BRUNING</t>
  </si>
  <si>
    <t>Desarrollo psicológico</t>
  </si>
  <si>
    <t>CRAIG</t>
  </si>
  <si>
    <t>Psicología</t>
  </si>
  <si>
    <t>DAVIS</t>
  </si>
  <si>
    <t>Aprendizaje humano</t>
  </si>
  <si>
    <t>ELLIS</t>
  </si>
  <si>
    <t>Antropología</t>
  </si>
  <si>
    <t>EMBER</t>
  </si>
  <si>
    <t xml:space="preserve">NO </t>
  </si>
  <si>
    <t>TENEMOS AÑO 2004</t>
  </si>
  <si>
    <t>Introducción a la metodología experimental</t>
  </si>
  <si>
    <t>FIGUEROA</t>
  </si>
  <si>
    <t>Psicología. Una introducción</t>
  </si>
  <si>
    <t>LILIENFELD</t>
  </si>
  <si>
    <t>MORRIS</t>
  </si>
  <si>
    <t>Teorías del aprendizaje</t>
  </si>
  <si>
    <t>SCHUNK</t>
  </si>
  <si>
    <t>Psicopatología del niño y del adolescente</t>
  </si>
  <si>
    <t>WICKS</t>
  </si>
  <si>
    <t>Psicología educativa</t>
  </si>
  <si>
    <t>WOOLFOLK</t>
  </si>
  <si>
    <t>Una mirada social a la nueva genética</t>
  </si>
  <si>
    <t>Liz Hamui Sutton</t>
  </si>
  <si>
    <t>Alfil - Alfil, Editorial J17</t>
  </si>
  <si>
    <t>Evolución del Comportamiento: de Monos, Simios y Humano</t>
  </si>
  <si>
    <t>Roberto E. Mercadillo Caballero</t>
  </si>
  <si>
    <t>Trillas I5</t>
  </si>
  <si>
    <t> Diseño y análisis de experimentos</t>
  </si>
  <si>
    <t> Montgomery</t>
  </si>
  <si>
    <t> Limusa - Limusa, E1</t>
  </si>
  <si>
    <t> ¿Qué es filosofía?</t>
  </si>
  <si>
    <t> Pedro Fernández Liria</t>
  </si>
  <si>
    <t> Akal - Akal México, Ediciones HH34</t>
  </si>
  <si>
    <t> Filosofía de la Ciencia</t>
  </si>
  <si>
    <t> Javier Echeverría Zabalza</t>
  </si>
  <si>
    <t>Evolución</t>
  </si>
  <si>
    <t>Dobzhansky</t>
  </si>
  <si>
    <t>Ediciones Omega - RGS Libros LL1</t>
  </si>
  <si>
    <t>Nutritional Counseling for Lifestyle Change</t>
  </si>
  <si>
    <t>Linda Snetselaar</t>
  </si>
  <si>
    <t>CRC Press Taylor &amp; Francis Group</t>
  </si>
  <si>
    <t>August 15,2006 by CRC Press</t>
  </si>
  <si>
    <t>Adequate Food for All: Culture, Science, and Technology of Food in the 21st Century</t>
  </si>
  <si>
    <t>Wilson G. Pond, Buford L. Nichols, Dan L. Brown</t>
  </si>
  <si>
    <t>February 12, 2009</t>
  </si>
  <si>
    <t>Nutrition , Lifestyle Factors, and Blood Pressure</t>
  </si>
  <si>
    <t>Pao-Hwa Lin, Laura P. Svetkey</t>
  </si>
  <si>
    <t>June 25, 2012</t>
  </si>
  <si>
    <t>Nutrition in Public Health: Principles, Policies, and Practice</t>
  </si>
  <si>
    <t>Arlene Spark</t>
  </si>
  <si>
    <t>May 11, 2007</t>
  </si>
  <si>
    <t>Laboratory Test for the Assessment of Nutritional Status,, Second Edition</t>
  </si>
  <si>
    <t>Howerde E. Sauberlich</t>
  </si>
  <si>
    <t>July 27, 1999</t>
  </si>
  <si>
    <t>Food Composition and Nutrition Tables, 7th Revised and completed edition</t>
  </si>
  <si>
    <t>Siegfried W. Souci, W. Fachmann, Heinrich Kraut</t>
  </si>
  <si>
    <t>May 21, 2008</t>
  </si>
  <si>
    <t>Appetite and Food Intake: Behavioral and Physiological Considerations</t>
  </si>
  <si>
    <t>Ruth Harris, Ruth B.S. Harris, Richard D. Mattes</t>
  </si>
  <si>
    <t>February 21, 2008</t>
  </si>
  <si>
    <t>Nutrition for Brain Health and Cognitive Performance</t>
  </si>
  <si>
    <t>Talitha Best, Louise Dye</t>
  </si>
  <si>
    <t>June 12, 2005</t>
  </si>
  <si>
    <t>Nutritional Neuroscience</t>
  </si>
  <si>
    <t>Harris R. Lieberman, Robin B. Kanarek, Chandan Prasad</t>
  </si>
  <si>
    <t>March 18, 2005</t>
  </si>
  <si>
    <t>Diet, Brain, Behavior: Practical Implications</t>
  </si>
  <si>
    <t>Robin B. Kanarek, Harris R. Lieberman</t>
  </si>
  <si>
    <t>October 6, 2011</t>
  </si>
  <si>
    <t>Coffe, Tea, Chocolate, and the Brain</t>
  </si>
  <si>
    <t>Astrid Nehlig</t>
  </si>
  <si>
    <t>April 27, 2007</t>
  </si>
  <si>
    <t>Innovation in Healthy and Functional Foods</t>
  </si>
  <si>
    <t>Dilip Ghosh, Shantanu Das, Debasis Bagchi, R.B. Smarta</t>
  </si>
  <si>
    <t>September 24, 2012</t>
  </si>
  <si>
    <t xml:space="preserve">Inflammation, Oxidative Stress, and Cancer: Dietary Approaches for Cancer Prevention </t>
  </si>
  <si>
    <t>Ah-Ng Tony Kong</t>
  </si>
  <si>
    <t>August 7, 2013</t>
  </si>
  <si>
    <t>A Guide to Obesity and the Metabolic Syndrome: Origins and Treatment</t>
  </si>
  <si>
    <t>George A. Bray</t>
  </si>
  <si>
    <t>March 28, 2011</t>
  </si>
  <si>
    <t>Neural and Metabolic Control of Macronutrient Intake</t>
  </si>
  <si>
    <t>Hans-Rudolf Berthoud, Randy J. Seeley</t>
  </si>
  <si>
    <t>October 25, 1999</t>
  </si>
  <si>
    <t>The Art of Nutritional Cusine</t>
  </si>
  <si>
    <t>Vickie A. Vaclavik, Amy Haynes</t>
  </si>
  <si>
    <t>January 24, 2013</t>
  </si>
  <si>
    <t>Dimensions of Food, Seventh Edition</t>
  </si>
  <si>
    <t>Vickie A. Vaclavik, Ph.D., Marjorie M. Devine, Ph.D., Marcia H.</t>
  </si>
  <si>
    <t>February 3, 2010</t>
  </si>
  <si>
    <t>TITULO</t>
  </si>
  <si>
    <t>SUBTITULO</t>
  </si>
  <si>
    <t>EJEM</t>
  </si>
  <si>
    <t>CARRERA</t>
  </si>
  <si>
    <t>AÑO EDICION</t>
  </si>
  <si>
    <t>No.PAGINAS</t>
  </si>
  <si>
    <t>PRECIO UNIT.</t>
  </si>
  <si>
    <t>TERRA NOSTRA</t>
  </si>
  <si>
    <t>LETRAS</t>
  </si>
  <si>
    <t>CARLOS FUENTES</t>
  </si>
  <si>
    <t>ALFAGUARA</t>
  </si>
  <si>
    <t>956 P.</t>
  </si>
  <si>
    <t>EL GRAFOGRAFO</t>
  </si>
  <si>
    <t>SALVADOR ELIZONDO</t>
  </si>
  <si>
    <t>FCE</t>
  </si>
  <si>
    <t>112 P.</t>
  </si>
  <si>
    <t>EL CABALLERO DE LAS BOTAS AZULES</t>
  </si>
  <si>
    <t>ROSALIA DE CASTRO</t>
  </si>
  <si>
    <t>CATEDRA</t>
  </si>
  <si>
    <t>344 P.</t>
  </si>
  <si>
    <t>EN LAS ORILLAS DEL SAR</t>
  </si>
  <si>
    <t>196 P.</t>
  </si>
  <si>
    <t xml:space="preserve">CANTARES GALLEGOS </t>
  </si>
  <si>
    <t>284 P.</t>
  </si>
  <si>
    <t xml:space="preserve">ARTICULOS </t>
  </si>
  <si>
    <t xml:space="preserve">MARIANO JOSE DE LARRA </t>
  </si>
  <si>
    <t>415 P.</t>
  </si>
  <si>
    <t>MANUAL DEL DISEÑO EDITORIAL</t>
  </si>
  <si>
    <t xml:space="preserve">JORGE DE BUEN UNNA </t>
  </si>
  <si>
    <t>TREA</t>
  </si>
  <si>
    <t>704 P.</t>
  </si>
  <si>
    <t xml:space="preserve">THE ART OF THE PERSONAL ESSAY </t>
  </si>
  <si>
    <t>AN ANTHOLOGY FROM THE CLASSICAL ERA TO THE PRESENT</t>
  </si>
  <si>
    <t>PHILLIP LOPATE</t>
  </si>
  <si>
    <t>ANCHO BOOKS</t>
  </si>
  <si>
    <t>777 P.</t>
  </si>
  <si>
    <t>¡A LA CARGA! (GUNG HO!)</t>
  </si>
  <si>
    <t>KEN BLANCHARD</t>
  </si>
  <si>
    <t>NORMA</t>
  </si>
  <si>
    <t>193 P.</t>
  </si>
  <si>
    <t xml:space="preserve">HABILIDADES DIRECTIVAS </t>
  </si>
  <si>
    <t>BERTHA E. MADRIGAL TORRES</t>
  </si>
  <si>
    <t>258 P.</t>
  </si>
  <si>
    <t>LIDERAZGO ENSEÑANSA Y APRENDIZAJE</t>
  </si>
  <si>
    <t>BERTHA ERMILA MADRIGAL TORRES</t>
  </si>
  <si>
    <t>215 P.</t>
  </si>
  <si>
    <t xml:space="preserve">TRATADO DE SEMIOTICA GENERAL </t>
  </si>
  <si>
    <t>HUMBERTO ECO</t>
  </si>
  <si>
    <t>DEBOLSILLO</t>
  </si>
  <si>
    <t>461 P.</t>
  </si>
  <si>
    <t xml:space="preserve">MIMESIS </t>
  </si>
  <si>
    <t>LA PRESENTACIÓN DE LA REALIDAD EN LA LITERATURA OCCIDENTAL</t>
  </si>
  <si>
    <t>ERICH AUERBACH</t>
  </si>
  <si>
    <t>557 P.</t>
  </si>
  <si>
    <t xml:space="preserve">LA GRAN NOVELA LATINOAMERICANA </t>
  </si>
  <si>
    <t>439 P.</t>
  </si>
  <si>
    <t xml:space="preserve">LAS RELACIONES INTERPERSONALES </t>
  </si>
  <si>
    <t>MANUAL DEL ANIMADOR</t>
  </si>
  <si>
    <t>LUCIEN ALBERT</t>
  </si>
  <si>
    <t>HERDER</t>
  </si>
  <si>
    <t>122 P.</t>
  </si>
  <si>
    <t xml:space="preserve">POESIA COMPLETA </t>
  </si>
  <si>
    <t>ABADA</t>
  </si>
  <si>
    <t>1048 P.</t>
  </si>
  <si>
    <t xml:space="preserve">SYNTAX </t>
  </si>
  <si>
    <t>P. H. MATTEWS</t>
  </si>
  <si>
    <t>CAMBRIDGE</t>
  </si>
  <si>
    <t>306 P.</t>
  </si>
  <si>
    <t xml:space="preserve">TEORIA DE LA ACCION COMUNICATIVA </t>
  </si>
  <si>
    <t>JURGUEN HABERMAS</t>
  </si>
  <si>
    <t>TROTTA</t>
  </si>
  <si>
    <t>990 P.</t>
  </si>
  <si>
    <t>HISTORIA DE LA CIENCIA EN MEXICO</t>
  </si>
  <si>
    <t>5 VOL.</t>
  </si>
  <si>
    <t>ELIAS TRABULSE</t>
  </si>
  <si>
    <t>CONACYT</t>
  </si>
  <si>
    <t>HISTORIA DE LA VIDA COTIDIANA EN MEXICO</t>
  </si>
  <si>
    <t>6 VOL.</t>
  </si>
  <si>
    <t>DIR. PILAR GONZALBO AIZPURU</t>
  </si>
  <si>
    <t>CANTAR DE MIO CID</t>
  </si>
  <si>
    <t>EDAF</t>
  </si>
  <si>
    <t>247 P.</t>
  </si>
  <si>
    <t xml:space="preserve">POESIA   </t>
  </si>
  <si>
    <t>SAN JUAN DE LA CRUZ</t>
  </si>
  <si>
    <t>293 P.</t>
  </si>
  <si>
    <t xml:space="preserve">LAS EPOCAS DE LA LITERATURA ESPAÑOLA </t>
  </si>
  <si>
    <t>FELIPE B. PEDRAZA JIMENEZ</t>
  </si>
  <si>
    <t>ARIEL</t>
  </si>
  <si>
    <t>413 P.</t>
  </si>
  <si>
    <t>CUENTOS ORIENTALES</t>
  </si>
  <si>
    <t>MARGUERITE YOURCENAR</t>
  </si>
  <si>
    <t>PUNTO DE LECTURA</t>
  </si>
  <si>
    <t>171 P.</t>
  </si>
  <si>
    <t xml:space="preserve">LA POESIA EN LA PRACTICA </t>
  </si>
  <si>
    <t>GABRIEL ZAID</t>
  </si>
  <si>
    <t>RANDOM HOUSE</t>
  </si>
  <si>
    <t>139 P.</t>
  </si>
  <si>
    <t>LA CIUDAD Y LOS PERROS</t>
  </si>
  <si>
    <t>MARIO VARGAS LLOSA</t>
  </si>
  <si>
    <t>PRISA</t>
  </si>
  <si>
    <t>611 P.</t>
  </si>
  <si>
    <t>EL MITO DE SISIFO</t>
  </si>
  <si>
    <t>ALBERT CAMUS</t>
  </si>
  <si>
    <t>ALIANZA</t>
  </si>
  <si>
    <t>174 P.</t>
  </si>
  <si>
    <t>AL FARO</t>
  </si>
  <si>
    <t>VIRGINIA WOOLF</t>
  </si>
  <si>
    <t>LOSADA</t>
  </si>
  <si>
    <t>SIMULACRA</t>
  </si>
  <si>
    <t>PHILIP K. DICK</t>
  </si>
  <si>
    <t>MINOTAURO</t>
  </si>
  <si>
    <t>220 P.</t>
  </si>
  <si>
    <t>¿SUEÑAN LOS ANDROIDES CON OVEJAS ELECTRICAS?</t>
  </si>
  <si>
    <t>EDHASA</t>
  </si>
  <si>
    <t>264 P.</t>
  </si>
  <si>
    <t xml:space="preserve">DEL SIGNO AL DISCURSO </t>
  </si>
  <si>
    <t>DIMENSIONES DE LA POETICA, LA POLITICA Y LA PLASTICA</t>
  </si>
  <si>
    <t>ADRIAN GIMATE - WELSH H.</t>
  </si>
  <si>
    <t>MAPORRUUA</t>
  </si>
  <si>
    <t>389 P.</t>
  </si>
  <si>
    <t>EL MUNDO</t>
  </si>
  <si>
    <t xml:space="preserve">JUAN JOSE MILLAS </t>
  </si>
  <si>
    <t>PLANETA</t>
  </si>
  <si>
    <t>233 P.</t>
  </si>
  <si>
    <t>HISTORIA DE LA LITERATURA NAHUALTL</t>
  </si>
  <si>
    <t>ANGEL MARIA GARIBAY</t>
  </si>
  <si>
    <t>926 P.</t>
  </si>
  <si>
    <t xml:space="preserve">DICCIONARIO DE RETORICA Y POETICA </t>
  </si>
  <si>
    <t>HELENA BERISTAIN</t>
  </si>
  <si>
    <t>520 P.</t>
  </si>
  <si>
    <t>LA COMPREHENSION DE LA OBRA DE ARTE LITERARIA</t>
  </si>
  <si>
    <t>ROMAN INGARDEN</t>
  </si>
  <si>
    <t>UNIVERSIDAD HIBEROAMERICA</t>
  </si>
  <si>
    <t>483 P.</t>
  </si>
  <si>
    <t xml:space="preserve">DON QUIJOTE DE LA MANCHA </t>
  </si>
  <si>
    <t>MIGUEL DE CERVANTES</t>
  </si>
  <si>
    <t>SANTILLANA</t>
  </si>
  <si>
    <t>586 P.</t>
  </si>
  <si>
    <t>PENSAMIENTOS</t>
  </si>
  <si>
    <t>PASCAL</t>
  </si>
  <si>
    <t>221 P.</t>
  </si>
  <si>
    <t>ESPAÑOL PARA EXTRANJEROS 1</t>
  </si>
  <si>
    <t>ANA MARIA MAQUEO</t>
  </si>
  <si>
    <t>LIMUSA</t>
  </si>
  <si>
    <t>303 P.</t>
  </si>
  <si>
    <t>ESPAÑOL PARA EXTRANJEROS 2</t>
  </si>
  <si>
    <t>345 P.</t>
  </si>
  <si>
    <t>ESPAÑOL PARA EXTRANJEROS 3</t>
  </si>
  <si>
    <t>316 P.</t>
  </si>
  <si>
    <t>APRENDER A LEER</t>
  </si>
  <si>
    <t xml:space="preserve">BRUNO BETTERLHEIM </t>
  </si>
  <si>
    <t>CRITICA</t>
  </si>
  <si>
    <t>294 P.</t>
  </si>
  <si>
    <t>ANTOLOGIA POETICA</t>
  </si>
  <si>
    <t>JUAN RAMON JIMENEZ</t>
  </si>
  <si>
    <t>401 P.</t>
  </si>
  <si>
    <t>ANTONIO MACHADO</t>
  </si>
  <si>
    <t>250 P.</t>
  </si>
  <si>
    <t xml:space="preserve">TRATADO GENERAL DE SOCIOLOGIA </t>
  </si>
  <si>
    <t>LUIS RECASENS SICHES</t>
  </si>
  <si>
    <t>682 P.</t>
  </si>
  <si>
    <t>HISTORIA ANTIGUA DE MEXICO</t>
  </si>
  <si>
    <t>FRANCISCO JAVIER CLAVIJERO</t>
  </si>
  <si>
    <t>879 P.</t>
  </si>
  <si>
    <t>UN CUARTO PROPIO</t>
  </si>
  <si>
    <t>COLOFON</t>
  </si>
  <si>
    <t>147 P.</t>
  </si>
  <si>
    <t>EL SEGUNDO SEXO</t>
  </si>
  <si>
    <t>SIMONE DE BEAUVOIR</t>
  </si>
  <si>
    <t>723 P.</t>
  </si>
  <si>
    <t>LA ESTRUCTURA AUSENTE</t>
  </si>
  <si>
    <t>446 P.</t>
  </si>
  <si>
    <t>LA PROPIEDAD INTELECTUAL</t>
  </si>
  <si>
    <t>CARLOS VIÑAMATA PASCHKES</t>
  </si>
  <si>
    <t>608 P.</t>
  </si>
  <si>
    <t>LA PROPIEDAD INTELECTUAL EN TRANSFORMACION</t>
  </si>
  <si>
    <t>MANUEL BECERRA RAMIREZ</t>
  </si>
  <si>
    <t>165 P.</t>
  </si>
  <si>
    <t>A UESTEDES LES CUESTA</t>
  </si>
  <si>
    <t>CARLSO MONSIVAIS</t>
  </si>
  <si>
    <t>ERA</t>
  </si>
  <si>
    <t>546 P.</t>
  </si>
  <si>
    <t>LA EDUCACION POSITIVA EN MEXICO</t>
  </si>
  <si>
    <t>GABINO BARREDA</t>
  </si>
  <si>
    <t>281 P.</t>
  </si>
  <si>
    <t>FILOSOFIA MEXICANA</t>
  </si>
  <si>
    <t>EN SUS HOMBRES Y SUS TEXTOS</t>
  </si>
  <si>
    <t>ANTONIO IBARGUENGOITIA</t>
  </si>
  <si>
    <t>310 P.</t>
  </si>
  <si>
    <t>FILOSOFOS MEXICANOS DEL SIGLO XX</t>
  </si>
  <si>
    <t>179 P.</t>
  </si>
  <si>
    <t xml:space="preserve">FILOSOFIA ELEMENTAL </t>
  </si>
  <si>
    <t>JAIME BALMES</t>
  </si>
  <si>
    <t>517 P.</t>
  </si>
  <si>
    <t>NUEVA HISTORIA GENERAL DE MEXICO</t>
  </si>
  <si>
    <t>COLEGIO DE MEXICO</t>
  </si>
  <si>
    <t>818 P.</t>
  </si>
  <si>
    <t xml:space="preserve">IDEOLOGIA </t>
  </si>
  <si>
    <t>UNA APROXIMACION MULTIDISCIPLINARIA</t>
  </si>
  <si>
    <t>TEUN A. VAN DIJK</t>
  </si>
  <si>
    <t>473 P.</t>
  </si>
  <si>
    <t xml:space="preserve">LITERATURA, MIMESIS Y ANTROPLOGIA </t>
  </si>
  <si>
    <t>RENE GIRARD</t>
  </si>
  <si>
    <t>230 P.</t>
  </si>
  <si>
    <t>EL LENGUAJE DEL CINE</t>
  </si>
  <si>
    <t>MARCEL MARTIN</t>
  </si>
  <si>
    <t>317 P.</t>
  </si>
  <si>
    <t xml:space="preserve">LA MEMORIA, LA HISTORIA, EL OLVIDO </t>
  </si>
  <si>
    <t>PAUL RICOEUR</t>
  </si>
  <si>
    <t>683 P.</t>
  </si>
  <si>
    <t>TARDE O TEMPRANO</t>
  </si>
  <si>
    <t>JOSE EMILIO PACHECO</t>
  </si>
  <si>
    <t>838 P.</t>
  </si>
  <si>
    <t>CREER, SABER, CONOCER</t>
  </si>
  <si>
    <t>LUIS VILLORO</t>
  </si>
  <si>
    <t>SIGLO XXI</t>
  </si>
  <si>
    <t>LA LITERATURA RUSA</t>
  </si>
  <si>
    <t>MARC SLONIM</t>
  </si>
  <si>
    <t>207 P.</t>
  </si>
  <si>
    <t xml:space="preserve">LAS PALABRAS Y LAS COSAS </t>
  </si>
  <si>
    <t>UNA ARQUEOLOGIA DE LAS CIENCIAS HUMANAS</t>
  </si>
  <si>
    <t>MICHEL FOUCAULT</t>
  </si>
  <si>
    <t>398 P.</t>
  </si>
  <si>
    <t xml:space="preserve">NOSOTROS Y LOS OTROS </t>
  </si>
  <si>
    <t>TZVETAN TODOROV</t>
  </si>
  <si>
    <t>460 P.</t>
  </si>
  <si>
    <t xml:space="preserve">LA CRISTIADA </t>
  </si>
  <si>
    <t>JEAN MEYER</t>
  </si>
  <si>
    <t>382 P.</t>
  </si>
  <si>
    <t>CUENTOS COMPLETOS</t>
  </si>
  <si>
    <t>FRANCISCO ROJAS GONZALEZ</t>
  </si>
  <si>
    <t>475 P.</t>
  </si>
  <si>
    <t xml:space="preserve">PERIODICOS </t>
  </si>
  <si>
    <t xml:space="preserve">SISTEMAS COMPLEJOS, NARRADORES EN INTERACCION </t>
  </si>
  <si>
    <t>MAR DE FONTCUBERTA</t>
  </si>
  <si>
    <t>LA CRUJIA</t>
  </si>
  <si>
    <t>346 P.</t>
  </si>
  <si>
    <t xml:space="preserve">LA CRONICA PERIODISTICA </t>
  </si>
  <si>
    <t xml:space="preserve">LECTURA CRITICA Y REDACCION </t>
  </si>
  <si>
    <t>DANTE A. J. PERALTA</t>
  </si>
  <si>
    <t>VIAJE A LA SEMILLA CONCIERTO BARROCO</t>
  </si>
  <si>
    <t>ALEJO CARPENTIER</t>
  </si>
  <si>
    <t>ATALANTA</t>
  </si>
  <si>
    <t>143 P.</t>
  </si>
  <si>
    <t>DE LA EDAD MEDIA AL RENACIMIENTO</t>
  </si>
  <si>
    <t>EUSEBI COLOMER</t>
  </si>
  <si>
    <t>277 P.</t>
  </si>
  <si>
    <t>ENSAYO SOBRE EL ENTENDIMIENTO HUMANO</t>
  </si>
  <si>
    <t>JOHN LOCKE</t>
  </si>
  <si>
    <t>753 P.</t>
  </si>
  <si>
    <t>DIALOGOS II</t>
  </si>
  <si>
    <t>PLATON</t>
  </si>
  <si>
    <t>GREDOS</t>
  </si>
  <si>
    <t>VOL</t>
  </si>
  <si>
    <t>DIALOGOS III</t>
  </si>
  <si>
    <t>DIALOGOS IV</t>
  </si>
  <si>
    <t>DIALOGOS V</t>
  </si>
  <si>
    <t>DIALOGOS VI</t>
  </si>
  <si>
    <t>HISTORIA DE LA FILOSOFIA MODERNA</t>
  </si>
  <si>
    <t>ROGER VERNEAUX</t>
  </si>
  <si>
    <t>234 P´.</t>
  </si>
  <si>
    <t>LA CASA DE LUIS BARRAGAN</t>
  </si>
  <si>
    <t>JUAN PALOMAR</t>
  </si>
  <si>
    <t>BBA BANCOMER</t>
  </si>
  <si>
    <t>S/P</t>
  </si>
  <si>
    <t>LOS CLINICOS NO SIRVEN PARA ESE OFICIO</t>
  </si>
  <si>
    <t>RYSZARD KAPUSCINSKI</t>
  </si>
  <si>
    <t>ANAGRAMA</t>
  </si>
  <si>
    <t>124 P.</t>
  </si>
  <si>
    <t>EL POSITIVISMO EN MEXICO</t>
  </si>
  <si>
    <t>NACIMIENTO, APOGEO Y DECANDENCIA</t>
  </si>
  <si>
    <t>LEPOLDO ZEA</t>
  </si>
  <si>
    <t>479 P.</t>
  </si>
  <si>
    <t>LA POETICA DEL ESPACIO</t>
  </si>
  <si>
    <t>GASTON BACHELARD</t>
  </si>
  <si>
    <t xml:space="preserve">VETERINARY TOXICOLOGY </t>
  </si>
  <si>
    <t xml:space="preserve">RAMESH C. GIPTO </t>
  </si>
  <si>
    <t xml:space="preserve">AP </t>
  </si>
  <si>
    <t xml:space="preserve">ATENCION CLINICA EN INTOXICAXIONES DE ANIMALES </t>
  </si>
  <si>
    <t>MARIA JULIA MELGAR RIOL</t>
  </si>
  <si>
    <t>USC</t>
  </si>
  <si>
    <t>CASOS CLINICOS DE ANIMALES EXOTICOS</t>
  </si>
  <si>
    <t>XAVIER VALLS JAVIER SERVET</t>
  </si>
  <si>
    <t>ATLAS DE PARASITOLOGIA OVINA</t>
  </si>
  <si>
    <t>VALCÁRCEL</t>
  </si>
  <si>
    <t>SERVET</t>
  </si>
  <si>
    <t>LA EXPLORACIÓN CLINICA DE GANADO OVINO Y SU ENTORNO</t>
  </si>
  <si>
    <t>JUAN JOSE RAMOS  ANTON</t>
  </si>
  <si>
    <t xml:space="preserve">ALBERTS JOHNSON </t>
  </si>
  <si>
    <t>OMEGA</t>
  </si>
  <si>
    <t>OPS</t>
  </si>
  <si>
    <t>TERAPEUTICA ANTIMICROBIANA EN MEDICINA INTERNA</t>
  </si>
  <si>
    <t>J.F. PRESCOTT</t>
  </si>
  <si>
    <t>INTERMEDICA</t>
  </si>
  <si>
    <t>2002 3RA.</t>
  </si>
  <si>
    <t>EMBRIOLOGÍA VETERINARIA</t>
  </si>
  <si>
    <t>JOSÉ GARCÍA MONTEVERDE</t>
  </si>
  <si>
    <t>ADQUISICIONES FIL 2015</t>
  </si>
  <si>
    <t>LECCIONES DE HERMENEUTICA JURIDICA</t>
  </si>
  <si>
    <t>DUEÑAS RUIZ</t>
  </si>
  <si>
    <t>U DE ROSARIO</t>
  </si>
  <si>
    <t>DOS MODELOS DE CONSTITUCIONALISMO</t>
  </si>
  <si>
    <t>NATURALISMO Y POSITIVISMO JURIDICO</t>
  </si>
  <si>
    <t>NORBERTO BOBBIO</t>
  </si>
  <si>
    <t>PSICOLOGÍA JURÍDICA UN ENFOQUE CRIMINOLÓGICO</t>
  </si>
  <si>
    <t>MIGUEL A. SORIA VERDE</t>
  </si>
  <si>
    <t>TÉCNICAS DE INTERROGATORIO</t>
  </si>
  <si>
    <t>GONZÁLEZ PORRAS</t>
  </si>
  <si>
    <t>LITIGA</t>
  </si>
  <si>
    <t>TEORÍA DEL DELITO Y DEL CASO</t>
  </si>
  <si>
    <t>LA GLOBALIZACIÓN DEL E-GOBIERNO Y LA TRANSPARENCIA DE LA INFO. PÚBLICA</t>
  </si>
  <si>
    <t>CÉSAR D. VARGAS DÍAZ</t>
  </si>
  <si>
    <t>DERECHO AMBIET Y DEARROLLO SUSTENTABLE</t>
  </si>
  <si>
    <t>RAMIREZ ORTIZ</t>
  </si>
  <si>
    <t>EL LENGUAJE DEL CUERPO</t>
  </si>
  <si>
    <t>ALLANY B.</t>
  </si>
  <si>
    <t>AMAT</t>
  </si>
  <si>
    <t>TECNOLOGIAS DE LA INFORMACION Y DE LAS COMPARACIONES ASPECTOS LEGALES</t>
  </si>
  <si>
    <t>NABARRO  ISLAS</t>
  </si>
  <si>
    <t>DERECHOS EMERGENTES DESARROLLO Y AMBIENTE</t>
  </si>
  <si>
    <t>TIRANT TO BLANCH</t>
  </si>
  <si>
    <t>FUNDAMENTOS DE PSICOLOGÍA JURÍDICA Y FORENSE</t>
  </si>
  <si>
    <t>ERIC GARCÍA LÓPEZ</t>
  </si>
  <si>
    <t>1A</t>
  </si>
  <si>
    <t>JUICIO ORAL FAMILIAR, DIVORICIO INCAUSADO, VOLUNTARIO, NECESARIO</t>
  </si>
  <si>
    <t>VICTOR PEÑA OVIEDO</t>
  </si>
  <si>
    <t>FLORES EDITORES</t>
  </si>
  <si>
    <t>LOS CRITERIOS DE OPORTUNIDAD EN EL PROCESO PENAL ACUSTICO ORAL</t>
  </si>
  <si>
    <t>BENAVENTE CH.</t>
  </si>
  <si>
    <t>FLORES</t>
  </si>
  <si>
    <t>LA DEFENSA ADECUADA EN EL JUICIO ORAL</t>
  </si>
  <si>
    <t>MANUEL VALADEZ DIAZ</t>
  </si>
  <si>
    <t>2015  1A ED.</t>
  </si>
  <si>
    <t>LA PRUEBA PERICIAL EN PROCESO CIVIL</t>
  </si>
  <si>
    <t xml:space="preserve">BARRERA SANTOYO </t>
  </si>
  <si>
    <t>PSICOLOGIA JURIDICA</t>
  </si>
  <si>
    <t>EUGENIO GARRIDO</t>
  </si>
  <si>
    <t>ESTRATEGIAS PARA EL DESAHOGO DE LA PRUEBA EN EL JUICIO ORAL</t>
  </si>
  <si>
    <t xml:space="preserve">HESBERT BENAVENTE </t>
  </si>
  <si>
    <t>2015  2A ED.</t>
  </si>
  <si>
    <t>PRÁCTICA DE LA MEDICIÓN</t>
  </si>
  <si>
    <t>FERNANDEZ</t>
  </si>
  <si>
    <t>ASTREA</t>
  </si>
  <si>
    <t>LA PERICIA PSICOLOGICA EN VIOLENCIA FAMILIAR</t>
  </si>
  <si>
    <t>AMATO</t>
  </si>
  <si>
    <t>LA ROCCA</t>
  </si>
  <si>
    <t>EL ARTE DE LA PERSUACION ORAL</t>
  </si>
  <si>
    <t>ALBERTO V. FERNANDEZ</t>
  </si>
  <si>
    <t>8a. ED.</t>
  </si>
  <si>
    <t xml:space="preserve">MEDIACION Y CONCILIACION </t>
  </si>
  <si>
    <t>MARIA ALBA AIELLO</t>
  </si>
  <si>
    <t>GERENTE PROFESIONAL DE PROYECTOS</t>
  </si>
  <si>
    <t>JUAN FRANCISCO ESQUEMBREL ET AL</t>
  </si>
  <si>
    <t>2015/1°EDICIÓN</t>
  </si>
  <si>
    <t>EMPRENDIMIENTO Y CREACIÓN DE EMPRESAS</t>
  </si>
  <si>
    <t>JOSÉ ALBERTO GÓMEZ</t>
  </si>
  <si>
    <t>UNISALLE</t>
  </si>
  <si>
    <t>TECNOLOGÍAS DE LOS ALIMENTOS DE ORIGEN VEGETAL VOL. 1</t>
  </si>
  <si>
    <t>ANA CASP VANACLOCHA</t>
  </si>
  <si>
    <t>TECNOLOGÍAS DE LOS ALIMENTOS DE ORIGEN ANIMAL VOL. 1</t>
  </si>
  <si>
    <t>JUAN A. ORDÓÑEZ</t>
  </si>
  <si>
    <t>COMPLEMENTOS DE GESTIÓN  FINANCIERA</t>
  </si>
  <si>
    <t>MANUAL PARA UNA ECONOMÍA SOSTENIBLE</t>
  </si>
  <si>
    <t>ROBERTO BERMEJO</t>
  </si>
  <si>
    <t>CATARINA</t>
  </si>
  <si>
    <t>AGRICULTURA ECOLÓGICA</t>
  </si>
  <si>
    <t>JAVIER FLORES SERRANO</t>
  </si>
  <si>
    <t>MUNDI-PRENSA</t>
  </si>
  <si>
    <t xml:space="preserve">AGROINDUSTRIA RURAL </t>
  </si>
  <si>
    <t>FELIPE DURAN</t>
  </si>
  <si>
    <t>ULTIMA EDICIÓN</t>
  </si>
  <si>
    <t>SISTEMAS DE RIEGO</t>
  </si>
  <si>
    <t>REHABILITACIÓN DEL SUELO AGRICOLA CON COMPOSTAJE</t>
  </si>
  <si>
    <t>ALBERTO PALOMINO</t>
  </si>
  <si>
    <t>MANUAL DE LA PSICOLOGIA COMUNITARIA</t>
  </si>
  <si>
    <t>MA. ISABEL HOMBRADOS</t>
  </si>
  <si>
    <t>COLECCIÓN 40 AÑOS DE ARTE MEXICANO (8 tms)</t>
  </si>
  <si>
    <t>PROMEXA</t>
  </si>
  <si>
    <t>2° EDICIÓN</t>
  </si>
  <si>
    <t>COLECCIÓN MÉXICO ATRAVÉS DE LOS SIGLOS (10 tms)</t>
  </si>
  <si>
    <t>Riva Palacio</t>
  </si>
  <si>
    <t>Valle de México</t>
  </si>
  <si>
    <t>19° edición</t>
  </si>
  <si>
    <t>bc</t>
  </si>
  <si>
    <t xml:space="preserve">SOBRE EL METODO </t>
  </si>
  <si>
    <t>MANUEL GARCIA F.</t>
  </si>
  <si>
    <t>CIS</t>
  </si>
  <si>
    <t>TURISMO Y CULTURA. RETOS Y PERSPECTIVAS EN AMÉRICA LATINA</t>
  </si>
  <si>
    <t>JUAN OSORIO</t>
  </si>
  <si>
    <t>DECISIONES DE INVERSIÓN Y FINANCIAMIENTO EN EMPRESAS DEL SECTOR TURÍSTICO</t>
  </si>
  <si>
    <t>MA. CONCEPCIÓN VERONA</t>
  </si>
  <si>
    <t>LA VALORACIÓN DE LOS NEGOCIOS</t>
  </si>
  <si>
    <t>JOSÉ MARÍA REVELLO DEL TORO CABELLO</t>
  </si>
  <si>
    <t>LA CALIDAD EN LAS ORGANIZACIONES TURÍSTICAS</t>
  </si>
  <si>
    <t>GESTIÓN DE EMPRESAS DE TRANSPORTE TURÍSTICO</t>
  </si>
  <si>
    <t>ISABEL GARCÍA</t>
  </si>
  <si>
    <t>LOS SERVICIOS TURÍTICOS DE ASISTENCIA Y GUÍA</t>
  </si>
  <si>
    <t>CARLES PICASO</t>
  </si>
  <si>
    <t>SISTEMAS Y SERVICIOS DE INFORMACIÓN TURÍSTICA</t>
  </si>
  <si>
    <t>MARGARITA PLANNES</t>
  </si>
  <si>
    <t>LA COMERCIALIZACION DE EVENTOS EN HOTELES</t>
  </si>
  <si>
    <t>ROCA PRAX</t>
  </si>
  <si>
    <t>MANUAL DE SUPERVIVENCIA</t>
  </si>
  <si>
    <t>COLIN TOWELL</t>
  </si>
  <si>
    <t>BLUME</t>
  </si>
  <si>
    <t>INMERSION TOTAL</t>
  </si>
  <si>
    <t xml:space="preserve">LAUGHKIN </t>
  </si>
  <si>
    <t xml:space="preserve">ACONDICIONAMIENTO FISICO EN EL MEDIO ACUATICO </t>
  </si>
  <si>
    <t>CULADO</t>
  </si>
  <si>
    <t>FAMILIA Y MIGRACIÓN</t>
  </si>
  <si>
    <t>SANDOVAL FOREO</t>
  </si>
  <si>
    <t>COMUNIDAD, MIGRACIÓN Y CIUDADANIA</t>
  </si>
  <si>
    <t>HERNÁNDEZ DÍAS</t>
  </si>
  <si>
    <t>LA TRANSFORMACIÓN DE LA SOCIEDAD OPRESORA</t>
  </si>
  <si>
    <t>VELAZQUEZ RODRÍGUEZ</t>
  </si>
  <si>
    <t>HACIA UN MANEJO SUSTENTABLE DEL SUELO DE CONSRVACIÓN DEL DISTRITO FEDERAL</t>
  </si>
  <si>
    <t>PEREZ CAMPUZANO</t>
  </si>
  <si>
    <t>EL MUNDO AL REVEZ</t>
  </si>
  <si>
    <t>AGRONEGOCIOS ALTERNATIVOS</t>
  </si>
  <si>
    <t>CARLOS M. VIEITES</t>
  </si>
  <si>
    <t>HEMISFERIO SUR</t>
  </si>
  <si>
    <t>FARMACOLOGÍA PARA LICENCIADOS EN ENFERMERÍA</t>
  </si>
  <si>
    <t>TERJE SIMONSEN</t>
  </si>
  <si>
    <t>1RA.</t>
  </si>
  <si>
    <t>CIRUGÍA Y EDUCACIÓN QUIRÚRGICA</t>
  </si>
  <si>
    <t>ABEL ARCHUNDIA</t>
  </si>
  <si>
    <t>MC. GRAW-HILL</t>
  </si>
  <si>
    <t>4TA. 2011</t>
  </si>
  <si>
    <t>ENFERMERIA CLINICA DE TAYLOR . COMPETENCIAS BASICAS</t>
  </si>
  <si>
    <t>URGENCIAS Y EMERGENCIAS PEDIATRICAS</t>
  </si>
  <si>
    <t>Y. CASADO FLORES</t>
  </si>
  <si>
    <t>ACEANO/ ERGON</t>
  </si>
  <si>
    <t>ENFERMERÍA MÉDICO QUIRURGICA (TRES TOMOS)</t>
  </si>
  <si>
    <t>MERCEDES DE LA FUENTE</t>
  </si>
  <si>
    <t>EUROMEXICO</t>
  </si>
  <si>
    <t>ENFERMERÍA COMUNITARÍA</t>
  </si>
  <si>
    <t>MONSA PRAYMA</t>
  </si>
  <si>
    <t>ENFERMERÍA EN ATENCIÓN PRIMARIA</t>
  </si>
  <si>
    <t>SIN REGISTROS</t>
  </si>
  <si>
    <t>CÁLCULO DIFERENCIAL DE CIENCIAS ECONÓMICAS VOL. 1</t>
  </si>
  <si>
    <t>RON LARSON, BRUCE EDWARS</t>
  </si>
  <si>
    <t>2016/10° EDICIÓN</t>
  </si>
  <si>
    <t>CÁLCULO DIFERENCIAL DE CIENCIAS ECONÓMICAS VOL. 2</t>
  </si>
  <si>
    <t>AMMINISTRACIÓN FINANCIERA INTERNACIONAL</t>
  </si>
  <si>
    <t xml:space="preserve">CÁLCULO DIFERENCIAL DE CIENCIAS ECONÓMICAS </t>
  </si>
  <si>
    <t>JULIO GARCÍA CABALLO</t>
  </si>
  <si>
    <t>FUNDAMENTOS DE CÁLCULO PARA ECONOMÍA Y EMPRESA</t>
  </si>
  <si>
    <t>ENRIQUETA CAMACHO</t>
  </si>
  <si>
    <t>MARKETING EN LA SOCIEDAD DEL CONOCIMIENTO</t>
  </si>
  <si>
    <t xml:space="preserve">FRANCISCO J. MARTÍNEZ </t>
  </si>
  <si>
    <t>DISTRIBUCIÓN COMERCIAL</t>
  </si>
  <si>
    <t>USO Y UTILIDAD DE LOS INCOTERMS 2010</t>
  </si>
  <si>
    <t xml:space="preserve">RAFAEL SOSA C. </t>
  </si>
  <si>
    <t>DOCUMENTOS, LOGÍSTICA Y TRANSPORTE, SEGUROS Y EMBALAJE INTERNACIONAL</t>
  </si>
  <si>
    <t xml:space="preserve">POLÍTICA SOCIOECONÓMICA </t>
  </si>
  <si>
    <t>MIGUEL ÁNGEL GALINDO MARTÍN</t>
  </si>
  <si>
    <t>DESARROLLO SUSTENTABLE</t>
  </si>
  <si>
    <t>REYNOL DIAZ C.</t>
  </si>
  <si>
    <t>LA INVESTIGACION EN LAS CS. SOCIALES</t>
  </si>
  <si>
    <t>OMAR VICENCIO</t>
  </si>
  <si>
    <t>MACO LEGAL DE LA EMPRESA</t>
  </si>
  <si>
    <t>HIDALGO BALLINA ANT.</t>
  </si>
  <si>
    <t>FLORES EDITOR</t>
  </si>
  <si>
    <t>INCORPORACIÓN Y APLICACIÓN DEL DERECHO INTERNACIONAL EN EL ORDEN JURÍDICO</t>
  </si>
  <si>
    <t>GABRIELA RODRÍGUEZ</t>
  </si>
  <si>
    <t>PIRAN LO BLANC</t>
  </si>
  <si>
    <t>ANALISIS DE ESTADOS FINANCIEROS</t>
  </si>
  <si>
    <t>LEOPOLDO RODRIGUEZ MORALES</t>
  </si>
  <si>
    <t>COMPRAS UN ENFOQUE ESTRATÉGICO</t>
  </si>
  <si>
    <t>LEONEL CRUZ MECINAS</t>
  </si>
  <si>
    <t>LOS MICRO PEQUEÑOAS Y MEDIANAS EMPRESAS EN EL DESARROLLO ECONÓMICO CULTURAL Y TECNOLÓGICO DE MÉXICO</t>
  </si>
  <si>
    <t xml:space="preserve">QUINTERO SOTO </t>
  </si>
  <si>
    <t>1A. 2015</t>
  </si>
  <si>
    <t>MODELOS EMERGENTES DE DESARROLLO EN LA ECONOMÍA SOCIAL Y SOLIDARIA</t>
  </si>
  <si>
    <t>GÓMEZ LARA</t>
  </si>
  <si>
    <t>1A. 2014</t>
  </si>
  <si>
    <t>LA CRISIS MULTIMENSIONAL DEL AGUA EN LA CALIDAD DE LEÓN, GUANAJUATO</t>
  </si>
  <si>
    <t>TALGLED ZAMORA</t>
  </si>
  <si>
    <t>LOS RETOS DE LA POLÍTICA INDUSTRIAL</t>
  </si>
  <si>
    <t>PEREZ CRUZ CEBALLOS ALVAEZ</t>
  </si>
  <si>
    <t>PROBLEMAS MULTICIMENCIONAL Y DESIGUALDAD SOCIAL MEXICANA</t>
  </si>
  <si>
    <t xml:space="preserve">ANGELES </t>
  </si>
  <si>
    <t>LA DIETA NEOLIBERAL</t>
  </si>
  <si>
    <t>GERARDO OTERO</t>
  </si>
  <si>
    <t>MERCADOS DEL AZUCAR E INTERVENCIÓN E. EN CARIBE Y MÉXICO</t>
  </si>
  <si>
    <t>ANAYA MERCHANT Z.</t>
  </si>
  <si>
    <t>MACROECONOMIA 2da edicion</t>
  </si>
  <si>
    <t>LA ECONOMIA DEL SECTRO PUBLICO</t>
  </si>
  <si>
    <t>JOSEPH E. STIGLITZ</t>
  </si>
  <si>
    <t>3a. ED.</t>
  </si>
  <si>
    <t>ANALISIS MICROECONÓMICO</t>
  </si>
  <si>
    <t xml:space="preserve">3a. ED. </t>
  </si>
  <si>
    <t>EL ARTE DE LA ESTRATEGIA</t>
  </si>
  <si>
    <t>AVINASH K. SIXIT</t>
  </si>
  <si>
    <t>INTERNALIACION MERCADOS Y EMPRESA</t>
  </si>
  <si>
    <t>GREGORIO DRISTOBAL CARLE</t>
  </si>
  <si>
    <t>E- COMERCE: NEGOCIOS TECNOLOGIAS SOCIEDAD</t>
  </si>
  <si>
    <t>KENNETH LAUDON</t>
  </si>
  <si>
    <t>ALFA Y AMEGA</t>
  </si>
  <si>
    <t>MANUAL PRACTICO DE NUTRICIÓN Y DIETOTERAPIA</t>
  </si>
  <si>
    <t>EULALIA VIDAL GARCIA</t>
  </si>
  <si>
    <t>MONSA</t>
  </si>
  <si>
    <t>BIOLOGÍA MOLECULAR FUNDAMENTOS Y APLICACIONES</t>
  </si>
  <si>
    <t xml:space="preserve">SALAZAR </t>
  </si>
  <si>
    <t>MC GRAW HILL</t>
  </si>
  <si>
    <t>NUTRICIÓN Y SALUD</t>
  </si>
  <si>
    <t>ESQUIVEL</t>
  </si>
  <si>
    <t>EDUCACIÓN PARA EL MERCADO</t>
  </si>
  <si>
    <t>RAMÓN REIG /ROSALBA MANCINAS</t>
  </si>
  <si>
    <t>NUTRICION MEDICA</t>
  </si>
  <si>
    <t>DAVID L. KATZ</t>
  </si>
  <si>
    <t>WOLTER KLAWER</t>
  </si>
  <si>
    <t xml:space="preserve">3A ED. </t>
  </si>
  <si>
    <t>NUTRICION Y RIÑON</t>
  </si>
  <si>
    <t xml:space="preserve">RIELLA </t>
  </si>
  <si>
    <t xml:space="preserve">EPIDEMIOLOGIA  </t>
  </si>
  <si>
    <t xml:space="preserve">LEON GORDIS </t>
  </si>
  <si>
    <t>2014  5 ED.</t>
  </si>
  <si>
    <t>MANUAL AGRICOLA ALIMENTATIVA</t>
  </si>
  <si>
    <t>ALBERTO PALMINO</t>
  </si>
  <si>
    <t>IBALPE</t>
  </si>
  <si>
    <t>PROMOCION DE LA SALUD EN LA COMUNIDAD</t>
  </si>
  <si>
    <t>SARRIA SANTAMERA</t>
  </si>
  <si>
    <t>UNED</t>
  </si>
  <si>
    <t>2014  1A ED.</t>
  </si>
  <si>
    <t>SALUD COMUNITARIA GLOBAL</t>
  </si>
  <si>
    <t>JAIME GOFIN</t>
  </si>
  <si>
    <t>ATENCION FAMILIAR SALUD COMUNITARIA SUTUDENT CONSULT EN ESPAÑOL</t>
  </si>
  <si>
    <t>MARTIN ZURRO</t>
  </si>
  <si>
    <t>ABC DE RADIOLOGÍA DE EMERGENCIA</t>
  </si>
  <si>
    <t>OTTO CHAN</t>
  </si>
  <si>
    <t>AMOLCA</t>
  </si>
  <si>
    <t>EMBIOLOGÍA CLÍNICA</t>
  </si>
  <si>
    <t>KEITH L. MOORE</t>
  </si>
  <si>
    <t>ELECTROCARDIOGRAMA BASES ELECTROFISIOLOGIAS</t>
  </si>
  <si>
    <t>DR. ABDO BISTENI</t>
  </si>
  <si>
    <t>CELULAR YALA</t>
  </si>
  <si>
    <t>UROLOGÍA</t>
  </si>
  <si>
    <t>DR. HÉCTOR M. SÁNCHEZ</t>
  </si>
  <si>
    <t>INMUNOLOGÍA BÁSICA</t>
  </si>
  <si>
    <t>ABUL K. ABBAS ANDREW H.L.</t>
  </si>
  <si>
    <t>COLPOSCOPIA CÓMO Y CUANDO R….</t>
  </si>
  <si>
    <t>AGUILAR GARAY</t>
  </si>
  <si>
    <t>MEDICINA FORENSE</t>
  </si>
  <si>
    <t>MARIO RIVAS S.</t>
  </si>
  <si>
    <t>GINECOLOGÍA Y OBSTETRICIA VOL 1</t>
  </si>
  <si>
    <t xml:space="preserve">EDUARDO NUÑEZ </t>
  </si>
  <si>
    <t>ENDOCRINOLOGÍA CLÍNICA</t>
  </si>
  <si>
    <t>ALICIA DORANTES CUELLAR</t>
  </si>
  <si>
    <t xml:space="preserve">OBSTETRICIA Y GINECOLOGIA </t>
  </si>
  <si>
    <t xml:space="preserve">BECKMAN </t>
  </si>
  <si>
    <t xml:space="preserve">WOLTERS KLOWER </t>
  </si>
  <si>
    <t xml:space="preserve">DIAGNOSTICO GINECOBSTETRICOS </t>
  </si>
  <si>
    <t>D' CHARNEY</t>
  </si>
  <si>
    <t xml:space="preserve">GINECOLOGIA </t>
  </si>
  <si>
    <t xml:space="preserve">GONZALES MERLO </t>
  </si>
  <si>
    <t xml:space="preserve">OBSTETRICIA   </t>
  </si>
  <si>
    <t xml:space="preserve">ANATOMIA PARA ESTUDIANTES </t>
  </si>
  <si>
    <t xml:space="preserve">DRAKE </t>
  </si>
  <si>
    <t>CIRUGIA</t>
  </si>
  <si>
    <t>SALVADOR MARTINEZ DUBOIS</t>
  </si>
  <si>
    <t xml:space="preserve">PATOLOGIA ESTRUCTURAL Y FUNCIONAL </t>
  </si>
  <si>
    <t xml:space="preserve">KUMAR </t>
  </si>
  <si>
    <t>9A ED.</t>
  </si>
  <si>
    <t xml:space="preserve">BIOLOGIA MOLECULAR </t>
  </si>
  <si>
    <t xml:space="preserve">ADRIANA SALAZAR </t>
  </si>
  <si>
    <t>PORTH</t>
  </si>
  <si>
    <t xml:space="preserve">PARASITOLOGIA MEDICA </t>
  </si>
  <si>
    <t>MARCO ANTONIO BECERRIL</t>
  </si>
  <si>
    <t xml:space="preserve">TRATADO DE SEMIOLOGIA </t>
  </si>
  <si>
    <t xml:space="preserve">MARK H. SWARTZ </t>
  </si>
  <si>
    <t>7A ED</t>
  </si>
  <si>
    <t xml:space="preserve">SEMIOLOGIA MEDICA </t>
  </si>
  <si>
    <t>ARGENTE</t>
  </si>
  <si>
    <t xml:space="preserve">MEDICA PANAMERICANA </t>
  </si>
  <si>
    <t>MANUAL DIAGNOSTICO Y ESTADISTICO DE LOS TRANSTORNOS MENTALES.</t>
  </si>
  <si>
    <t>APA</t>
  </si>
  <si>
    <t>SINREGISTRO</t>
  </si>
  <si>
    <t>EMBRIOLOGIA VETERINARIA</t>
  </si>
  <si>
    <t>JOSE GARCIA MONTEVERDE</t>
  </si>
  <si>
    <t>PRINCIPIOS DE BIOQUMCA</t>
  </si>
  <si>
    <t xml:space="preserve">DAVID L. NELSON MICHAEL M </t>
  </si>
  <si>
    <t>MANUAL DE TECNICAS QUIRURGICAS Y ANESTESIAS</t>
  </si>
  <si>
    <t>ANTONIO CRUZ M.</t>
  </si>
  <si>
    <t>REPRODUCCION Y NEONATOLOGIA CANINA Y FELINA</t>
  </si>
  <si>
    <t>SIMON MARTI ANGULO</t>
  </si>
  <si>
    <t>REPRODUCCION CLINICA DE CANINO Y FELINOS</t>
  </si>
  <si>
    <t>MARGARETA V. ROOT</t>
  </si>
  <si>
    <t>PARASITOLOGIA GENERAL</t>
  </si>
  <si>
    <t>THEODOR HIEPE</t>
  </si>
  <si>
    <t>DERECHO DE ACCESO A LA INFORMACION LA VISION DE LOS USUARIOS</t>
  </si>
  <si>
    <t>MARIO PIREDDU</t>
  </si>
  <si>
    <t xml:space="preserve">ECOLOGÍA DE LOS MEDIOS </t>
  </si>
  <si>
    <t>CARLOS A. SCOLAR</t>
  </si>
  <si>
    <t>INTERPRETAR LA COMUNICACIÓN: ESTUDIOS SOBRE METODOS DE AMERICA Y EUROPA</t>
  </si>
  <si>
    <t>MIQUEL DE MORAGAS</t>
  </si>
  <si>
    <t>COMUNICACIÓN MOVIL</t>
  </si>
  <si>
    <t>JUAN MIGUEL AGUADO</t>
  </si>
  <si>
    <t>CIBERESPACIO AMENAZADOS</t>
  </si>
  <si>
    <t>ALBERTO CORDOBA GALAZA</t>
  </si>
  <si>
    <t>UNIVERSIDAD DE LA SALLE</t>
  </si>
  <si>
    <t>ETICA Y REDES SOCIALES</t>
  </si>
  <si>
    <t>ROGELIO DEL PRADO FLORES</t>
  </si>
  <si>
    <t>TIRANT HUMANIDADES LO BLANCH</t>
  </si>
  <si>
    <t xml:space="preserve">GESTION </t>
  </si>
  <si>
    <t>VER ES UN TODO</t>
  </si>
  <si>
    <t>CARTSER-BRESSON, HENRI</t>
  </si>
  <si>
    <t>GUSTAVO GILI</t>
  </si>
  <si>
    <t>LA COMPOSICIÓN DE LA IMAGEN</t>
  </si>
  <si>
    <t>JOSÉ MARÍA CASTILLO</t>
  </si>
  <si>
    <t>LA EXPOSICIÓN PERFECTA</t>
  </si>
  <si>
    <t>MICHAEL FREPMAN</t>
  </si>
  <si>
    <t>PERIODISMO SOCIAL</t>
  </si>
  <si>
    <t>JAUNA GALLEGO / MARÍA LUENGO</t>
  </si>
  <si>
    <t>LA VISIÓN DEL FOTOGRÁFO</t>
  </si>
  <si>
    <t>EL OJO DEL FOTÓGRAFO  GUÍA GRÁFICA</t>
  </si>
  <si>
    <t>UNA APUESTA POR EL PERIODISMO</t>
  </si>
  <si>
    <t>ANTONIO PRADO GARCÍA</t>
  </si>
  <si>
    <t>AURORA</t>
  </si>
  <si>
    <t>COMUNICACIÓN PARA EL CAMBIO SOCIAL</t>
  </si>
  <si>
    <t>INAKI CHÁVEZ GRIL</t>
  </si>
  <si>
    <t>CATARATA</t>
  </si>
  <si>
    <t>LOS DISCURSOS DEL PRESENTE</t>
  </si>
  <si>
    <t xml:space="preserve">LUIS ENRIQUE ALONSO </t>
  </si>
  <si>
    <t>COMO CREAR UN PROGRAMA DE T.V.</t>
  </si>
  <si>
    <t xml:space="preserve">SERGIO TOLEDO </t>
  </si>
  <si>
    <t>LAERTES</t>
  </si>
  <si>
    <t>HABLAR AL AIRE UNA HISTERIA DE LA IDEA DE LA COMUNICACIÓN</t>
  </si>
  <si>
    <t>JOHN D. PETERS</t>
  </si>
  <si>
    <t>CFE</t>
  </si>
  <si>
    <t>COMUNICACIÓN Y LOS MEDIOS</t>
  </si>
  <si>
    <t>KLAUS BRONN JENSEN</t>
  </si>
  <si>
    <t>BIBLIOTECA DE COMUNICACIÓN I, II Y III</t>
  </si>
  <si>
    <t>CARLES DE GISPERT</t>
  </si>
  <si>
    <t>CURSOS DE ESPAÑOL. TÉCNICAS DE COMUNICACIÓN I Y II</t>
  </si>
  <si>
    <t>LUIS ROBERTO</t>
  </si>
  <si>
    <t>ARQUETIPO</t>
  </si>
  <si>
    <t xml:space="preserve">EL RADIO ARTE UN GENERO SIN FRONTERAS </t>
  </si>
  <si>
    <t>LIDIA CAMACHO</t>
  </si>
  <si>
    <t>INTERCULTURALIDAD, MEDIACION Y TRABAJO COLAVORATUVI</t>
  </si>
  <si>
    <t>ANDRES ESCARBAJAL</t>
  </si>
  <si>
    <t>COLECCIÓN SOCIOCULTURAL</t>
  </si>
  <si>
    <t>VIOLENCIA DE GENERO Y VIOLENCIA SOCIO-FAMILIAR</t>
  </si>
  <si>
    <t>OSCAR SANTINI</t>
  </si>
  <si>
    <t>BRUJAS</t>
  </si>
  <si>
    <t xml:space="preserve">DELITO SEXUAL, VIOLENCIA Y DESUBJETACION </t>
  </si>
  <si>
    <t>VIOLENCIA</t>
  </si>
  <si>
    <t>MARGARITA BARRON</t>
  </si>
  <si>
    <t>LA PERSONA SU DESARROLLO A TRAVES DEL CICLO VITAL</t>
  </si>
  <si>
    <t>THEODORE LIDZ</t>
  </si>
  <si>
    <t>HEDER</t>
  </si>
  <si>
    <t>LAS PERSONALIDADES ANTISOCIALES</t>
  </si>
  <si>
    <t>DAVID LYKKEN</t>
  </si>
  <si>
    <t>MANUAL DE TERAPIA RACIONAL -EMOTIVA VOL. I Y II</t>
  </si>
  <si>
    <t xml:space="preserve">ELLIS ALBERT </t>
  </si>
  <si>
    <t>DESCLEE DE BROUWER</t>
  </si>
  <si>
    <t>10A ED.</t>
  </si>
  <si>
    <t>PSICOFARMATOLOGIA ESCNCIAL DE STAH</t>
  </si>
  <si>
    <t>STEPHEN M. STAHL</t>
  </si>
  <si>
    <t>AULA MEDICA</t>
  </si>
  <si>
    <t>2010  3A ED.</t>
  </si>
  <si>
    <t>PSICOPATOLOGIA Y TEST GRAFICOS</t>
  </si>
  <si>
    <t>P. BARBOSA COLOMER</t>
  </si>
  <si>
    <t>2013  1A ED.</t>
  </si>
  <si>
    <t>GESTALT PARA LA ANSIEDAD</t>
  </si>
  <si>
    <t>ANGIE BILBAO MAYA</t>
  </si>
  <si>
    <t>ANATOMÍA Y ESTIRAMIENTOS, GUIA DE ESTIRAMIENTO</t>
  </si>
  <si>
    <t>WALKER BRAD</t>
  </si>
  <si>
    <t>AQUAFIT</t>
  </si>
  <si>
    <t>COMO VENCER EL MIEDO AL AGUA Y APRENDER A NADAR</t>
  </si>
  <si>
    <t>ZUMBRUNNEN</t>
  </si>
  <si>
    <t>INMERSIIÓN TOTAL</t>
  </si>
  <si>
    <t>LAUGHLIN</t>
  </si>
  <si>
    <t>3° EDICIÓN</t>
  </si>
  <si>
    <t xml:space="preserve">COMO LEER CARTAS NAUTICAS </t>
  </si>
  <si>
    <t>CALDER, NIGEL</t>
  </si>
  <si>
    <t>PROFESIONAL DEL RESCATE ACUÁTICO</t>
  </si>
  <si>
    <t>ELIS &amp; ASSOCIATES</t>
  </si>
  <si>
    <t xml:space="preserve">INSPECCIÓN DE LA EMBARCACIÓN </t>
  </si>
  <si>
    <t>BLANCO LOPEZ</t>
  </si>
  <si>
    <t>ATLETISMO INICIACIÓN Y PERFECCIONAMIENTO</t>
  </si>
  <si>
    <t>POLISCHUK VITALLY</t>
  </si>
  <si>
    <t>ENTRENAMIENTO PARA CORREDORES DE FONDO</t>
  </si>
  <si>
    <t>METODOLOGÍA Y TECNICAS DE ATLETISMO</t>
  </si>
  <si>
    <t>RIUS SANT JOAN</t>
  </si>
  <si>
    <t>MIL 169 EJERCICIOS Y JUEGOS DE ATLETISMO 2 VOL</t>
  </si>
  <si>
    <t>OLIVERA BELTRAN J</t>
  </si>
  <si>
    <t>6° EDICIÓN</t>
  </si>
  <si>
    <t>NUEVAS METODOLOGIAS DEL ENTRENAMIENTO DE LA FUERZA</t>
  </si>
  <si>
    <t>MIRELLA RICARDO</t>
  </si>
  <si>
    <t>PRUEBA DE APTITUD FISICA</t>
  </si>
  <si>
    <t>EMILIO LOPEZ M.</t>
  </si>
  <si>
    <t>TEST Y PRUEBAS FISICAS</t>
  </si>
  <si>
    <t>GEORGE JAMES D.</t>
  </si>
  <si>
    <t>4° EDICIÓN</t>
  </si>
  <si>
    <t>LA GESTIÓN DE RIESGO EN EMPRESAS INDUSTRIALES</t>
  </si>
  <si>
    <t>FRANCISCO JAVIER POBLACIÓN GARCÍA</t>
  </si>
  <si>
    <t>ESTRATEGIAS DE INTERVENCIÓN PSICOLÓGICA EN LA CONDUCTA SUICIDA</t>
  </si>
  <si>
    <t>ROBLES SÁNCHEZ</t>
  </si>
  <si>
    <t>LA CALIDAD DE VIDA Y EDUCACIÓN EN PERSONAS CON AUTISMO</t>
  </si>
  <si>
    <t>SIMARRO VÁZQUEZ LUIS</t>
  </si>
  <si>
    <t>RECILENCIA ORGANIZACIONAL</t>
  </si>
  <si>
    <t>VELIZ MONTERO</t>
  </si>
  <si>
    <t xml:space="preserve">NUMERICAL METHODS FOR ENGINEER AND SCIENCTIST </t>
  </si>
  <si>
    <t xml:space="preserve">RAMIN S. </t>
  </si>
  <si>
    <t>INTRUDUCTION TO NUMERICAL AND ANALYTICAL METHODS WITH MATLAB</t>
  </si>
  <si>
    <t>WILLIAM BOBER</t>
  </si>
  <si>
    <t>AN INTRODUCTIONS TO NUMERICAL METHODS</t>
  </si>
  <si>
    <t>RONALD B.</t>
  </si>
  <si>
    <t xml:space="preserve">INTRODUCTION TO NUMERICAL ANALYSOND SCIENTIFIC COMPUTING </t>
  </si>
  <si>
    <t xml:space="preserve">NABIL R. NASSIF </t>
  </si>
  <si>
    <t xml:space="preserve">COMPUTER ORGANIZATION DESIGN AND ARCHITECTURE </t>
  </si>
  <si>
    <t>SAJJAN G. SHIVA</t>
  </si>
  <si>
    <t>X86 ASSEMBLY LANGUAGE AND C FUNDAMENTALS</t>
  </si>
  <si>
    <t>JOSEPH CAVANAGH</t>
  </si>
  <si>
    <t>PRECISION PHOTOSHOP</t>
  </si>
  <si>
    <t>LOPSIE SCHEWARTZ</t>
  </si>
  <si>
    <t>THE COMPLETE GUIDE TO BLENDER GRAPHICS</t>
  </si>
  <si>
    <t>JOHN M. BLAIN</t>
  </si>
  <si>
    <t>MATLAB UNA INTRODUCCIÓN CON EJEMPLOS PRACTICOS</t>
  </si>
  <si>
    <t>AMOS GILAT</t>
  </si>
  <si>
    <t>GESTION EDITORIAL</t>
  </si>
  <si>
    <t>Administración y gestión de proyectos</t>
  </si>
  <si>
    <t>ESPACIO EDITORIAL</t>
  </si>
  <si>
    <t>Trabajo social e investigación</t>
  </si>
  <si>
    <t>El trabajo con grupos</t>
  </si>
  <si>
    <t>Historia del trabajo social en Argentina</t>
  </si>
  <si>
    <t>Infancia vulneración de derechos e intervenciones en la urgencia</t>
  </si>
  <si>
    <t>Microemprendimientos familiares intervención del trabajador social</t>
  </si>
  <si>
    <t>Mujeres viviendo con VIH-SIDA análisis e intervención del trabajo social</t>
  </si>
  <si>
    <t>Trabajo social latinoamericano a 40 años de la reconceptualización</t>
  </si>
  <si>
    <t>Trabajo social. Prácticas universitarias y proyecto profesional crítico</t>
  </si>
  <si>
    <t>Políticas y problemas sociales en la sociedad neoliberal, la otra decada infame I</t>
  </si>
  <si>
    <t>Redes sociales en el trabajo social.</t>
  </si>
  <si>
    <t>Reconfigurando el trabajo social. Perspectivas y tendencias contemporáneas</t>
  </si>
  <si>
    <t>Trabajo social con adultos mayores.</t>
  </si>
  <si>
    <t>Trabajo social y mundialización. Etiquetar desechables o promover inclusión</t>
  </si>
  <si>
    <t>VARIOS AUTORES</t>
  </si>
  <si>
    <t>Perspectivas metodólogicas en trabajo social.</t>
  </si>
  <si>
    <t>Metodología y método en trabajo social.</t>
  </si>
  <si>
    <t>Trabajo social y compromiso ético</t>
  </si>
  <si>
    <t>SEMIÓTICA</t>
  </si>
  <si>
    <t>Mauricio Beuchot</t>
  </si>
  <si>
    <t>PAIDOS</t>
  </si>
  <si>
    <t>La Semiología, Editorial Siglo XXI</t>
  </si>
  <si>
    <t>Guiraud, Pierre</t>
  </si>
  <si>
    <t>Siglo XXI</t>
  </si>
  <si>
    <t>LENGUAJE, EL / 3 ED.</t>
  </si>
  <si>
    <t>YULE, GEORGE</t>
  </si>
  <si>
    <t>TEORIA SOCIOLOGICA CLASICA</t>
  </si>
  <si>
    <t>GINER, SALVADOR</t>
  </si>
  <si>
    <t>COMUNICACION ORAL Y ESCRITA</t>
  </si>
  <si>
    <t>FONSECA YERENA, SOCORRO</t>
  </si>
  <si>
    <t>El constructivismo en el aula". (1999)</t>
  </si>
  <si>
    <t>COLL C,</t>
  </si>
  <si>
    <t>GRAO</t>
  </si>
  <si>
    <t>Dimensiones de aprendizaje</t>
  </si>
  <si>
    <t>Marzano "</t>
  </si>
  <si>
    <t>ITESO</t>
  </si>
  <si>
    <t>Aprender a razonar, aprender a pensar</t>
  </si>
  <si>
    <t xml:space="preserve">Giry, Marcel  </t>
  </si>
  <si>
    <t>Estrategias de enseñanza y aprendizaje</t>
  </si>
  <si>
    <t>Montserrat Palma Muñoz</t>
  </si>
  <si>
    <t>Elementos de Derecho</t>
  </si>
  <si>
    <t>MOTO SALAZAR EFRAÍN.</t>
  </si>
  <si>
    <t>Las garantías individuales</t>
  </si>
  <si>
    <t>BURGOA IGNACIO.</t>
  </si>
  <si>
    <t>El Derecho Constitucional Mexicano</t>
  </si>
  <si>
    <t>TENA RAMÍREZ FELIPE.</t>
  </si>
  <si>
    <t>Derecho Constitucional Mexicano</t>
  </si>
  <si>
    <t>SIN REGISTRO</t>
  </si>
  <si>
    <t xml:space="preserve">Contabilidad Administrativa </t>
  </si>
  <si>
    <t xml:space="preserve">David Noel Ramirez Padilla </t>
  </si>
  <si>
    <t>Mc. Graw Hill</t>
  </si>
  <si>
    <t>Basica</t>
  </si>
  <si>
    <t>Fundamentos de Marketing</t>
  </si>
  <si>
    <t xml:space="preserve">Stanton, Etzel y Walker </t>
  </si>
  <si>
    <t xml:space="preserve">Estadistica paso a paso </t>
  </si>
  <si>
    <t>Howard B. Christensen</t>
  </si>
  <si>
    <t>Trillas</t>
  </si>
  <si>
    <t>Metodologia de la Investigacion para Administracion, Economia, humanidades y ciencias sociales</t>
  </si>
  <si>
    <t xml:space="preserve">Bernal, Cesar Augusto </t>
  </si>
  <si>
    <t>Pearson</t>
  </si>
  <si>
    <t>Direccion Estrategica: El proceso de formulacion de estrategias</t>
  </si>
  <si>
    <t xml:space="preserve">Aceves, Victor </t>
  </si>
  <si>
    <t xml:space="preserve">Conceptos de Adminsitracion Estrategica </t>
  </si>
  <si>
    <t xml:space="preserve">David, Frank R. </t>
  </si>
  <si>
    <t>Prentice Hall</t>
  </si>
  <si>
    <t xml:space="preserve">Complementaria </t>
  </si>
  <si>
    <t xml:space="preserve">Primer Curso de Contabilidad </t>
  </si>
  <si>
    <t xml:space="preserve">Elias Lara Flores </t>
  </si>
  <si>
    <t xml:space="preserve">Contabilidad de costos </t>
  </si>
  <si>
    <t>Polimeni, Fabozzi, Adelberg</t>
  </si>
  <si>
    <t xml:space="preserve">Comportamiento Humano en el Trabajo </t>
  </si>
  <si>
    <t>Keith Davis. John W. Newstrom</t>
  </si>
  <si>
    <t xml:space="preserve">Comportamiento organizacional </t>
  </si>
  <si>
    <t>Stephen P. Robbins</t>
  </si>
  <si>
    <t>Pearson, Prentice Hall</t>
  </si>
  <si>
    <t xml:space="preserve">Principios de Adminsitracion de Operaciones </t>
  </si>
  <si>
    <t xml:space="preserve">Barry Render y Jay Heizer </t>
  </si>
  <si>
    <t xml:space="preserve">Fundamentos de Finanzas Corporativas </t>
  </si>
  <si>
    <t>Ross, Westerfield, Jordan</t>
  </si>
  <si>
    <t>Mc Graw Hill</t>
  </si>
  <si>
    <t>Principios de Administracion Financiera</t>
  </si>
  <si>
    <t xml:space="preserve">Lawrence J. Gitman </t>
  </si>
  <si>
    <t xml:space="preserve">Administracion de Recursos Humanos </t>
  </si>
  <si>
    <t>Waune Mondy y Robert M. Noe</t>
  </si>
  <si>
    <t>Pearson Prentice Hall</t>
  </si>
  <si>
    <t>Preparacion y Evaluacion de Proyectos de Inversion en la Empresa</t>
  </si>
  <si>
    <t xml:space="preserve">Sapag y Reinaldo Chain Nassir </t>
  </si>
  <si>
    <t xml:space="preserve"> Lideres y Liderazgo</t>
  </si>
  <si>
    <t>Madrigal Torres Berta Ermila,</t>
  </si>
  <si>
    <t>Editorial Universitaria</t>
  </si>
  <si>
    <t>MISSION IELTS I</t>
  </si>
  <si>
    <t>MARY SPRAH</t>
  </si>
  <si>
    <t>MISSION IELTS II</t>
  </si>
  <si>
    <t>TOEFL IBT PREPARE AND PRACTICE</t>
  </si>
  <si>
    <t>TOEIC TEST PREPARE AND PRACTICE</t>
  </si>
  <si>
    <t>BRAND PR LAS RELACIONES PUBLICAS DE MARCAS</t>
  </si>
  <si>
    <t>ALEJANDRO ALVAREZ NOBEL</t>
  </si>
  <si>
    <t xml:space="preserve">UNIVERSIDAD SAN JORGE </t>
  </si>
  <si>
    <t>MARCAS DISTRIBUCION COMERCIAL</t>
  </si>
  <si>
    <t>EDUARDO GALAN CORONA</t>
  </si>
  <si>
    <t>UNIVERSIDAD DE SALAMANCA</t>
  </si>
  <si>
    <t>OMNIPROM</t>
  </si>
  <si>
    <t>MARCA DE LIDERAZGO</t>
  </si>
  <si>
    <t>RAFAEL CALBERT</t>
  </si>
  <si>
    <t>LID</t>
  </si>
  <si>
    <t>DISPONIBLE</t>
  </si>
  <si>
    <t>Atención primaria, 2 Vols. + CD-ROM</t>
  </si>
  <si>
    <t>Martín Zurro</t>
  </si>
  <si>
    <t xml:space="preserve">6a. Ed. 2008 </t>
  </si>
  <si>
    <t>Determinantes ambientales y sociales de la salud</t>
  </si>
  <si>
    <t>1a. Ed. 2010</t>
  </si>
  <si>
    <t>Fundamentos de Fisiopatología de Porth</t>
  </si>
  <si>
    <t>Anticoncepción: pasado, presente y futuro</t>
  </si>
  <si>
    <t>Gómez Sánchez</t>
  </si>
  <si>
    <t>1a. Ed. 2009</t>
  </si>
  <si>
    <t>Futuros de Salud: Manual para profesionales de salud</t>
  </si>
  <si>
    <t xml:space="preserve">Garrett </t>
  </si>
  <si>
    <t>Diseño de Investigaciones Clínicas</t>
  </si>
  <si>
    <t>Hulley</t>
  </si>
  <si>
    <t>3a. Ed. 2008</t>
  </si>
  <si>
    <t>Salud mental en el mundo: Problemas y prioridades</t>
  </si>
  <si>
    <t>Desjarlais</t>
  </si>
  <si>
    <t>Metodología de la Investigación</t>
  </si>
  <si>
    <t>Hernández Sampierei</t>
  </si>
  <si>
    <t>6a Ed. 2014</t>
  </si>
  <si>
    <t>La Participación en Reuniones y Congresos Científicos</t>
  </si>
  <si>
    <t>Grilli</t>
  </si>
  <si>
    <t>1a. Ed. 2007</t>
  </si>
  <si>
    <t>Planificación Estratégica de Recursos Humanos</t>
  </si>
  <si>
    <t>Rovere</t>
  </si>
  <si>
    <t>2a. Ed. 2006</t>
  </si>
  <si>
    <t>Herramientas de comunicación para el desarrollo de entornos saludables</t>
  </si>
  <si>
    <t>Módulos de Principios de Epidemiología</t>
  </si>
  <si>
    <t>2011 7 módulos</t>
  </si>
  <si>
    <t>Atención primaria: Equilibrio entre necesidades, servicios y tec.</t>
  </si>
  <si>
    <t>Starfield</t>
  </si>
  <si>
    <t>1a. Ed. 2004</t>
  </si>
  <si>
    <t>Por qué necesitamos un nuevo Estado benefactor</t>
  </si>
  <si>
    <t>Gosta Esping</t>
  </si>
  <si>
    <t>Patología Estructural y funcional</t>
  </si>
  <si>
    <t>Robbins y cotran</t>
  </si>
  <si>
    <t>9a ed</t>
  </si>
  <si>
    <t>Handbook of Assessment and Treatment Planning for Psychologycal Disorders</t>
  </si>
  <si>
    <t xml:space="preserve">Antony, M. &amp; Barlow, J. </t>
  </si>
  <si>
    <t>The guilford Press</t>
  </si>
  <si>
    <t>2a ed 2011</t>
  </si>
  <si>
    <t>DOCTORADO</t>
  </si>
  <si>
    <t>Conducting Psychologycal Assessment: A Guide for Practitioners</t>
  </si>
  <si>
    <t xml:space="preserve">Jordan, A. </t>
  </si>
  <si>
    <t>Wiley</t>
  </si>
  <si>
    <t>2010 </t>
  </si>
  <si>
    <t>Methods in Behavioral Research</t>
  </si>
  <si>
    <t> Cozby, P.</t>
  </si>
  <si>
    <t> Mc Graw Hill</t>
  </si>
  <si>
    <t>2011 </t>
  </si>
  <si>
    <t>Designing and Conductions Mixed Methods Research</t>
  </si>
  <si>
    <t xml:space="preserve"> Creswell, J. &amp; Plano Clark, V. </t>
  </si>
  <si>
    <t> SAGE publications</t>
  </si>
  <si>
    <t xml:space="preserve">Research Design: Qualitative, Quantitative and Mixed Methods Approaches </t>
  </si>
  <si>
    <t> Creswell, J.</t>
  </si>
  <si>
    <t>4a ed. 2013</t>
  </si>
  <si>
    <t>Research Methods for the Behavioral Sciences</t>
  </si>
  <si>
    <t xml:space="preserve">Gravetter, F. &amp; Forzano, L. </t>
  </si>
  <si>
    <t>Cengage Learning</t>
  </si>
  <si>
    <t>Research Methods and Statistic: A Critical Thinking Approach</t>
  </si>
  <si>
    <t xml:space="preserve"> Jackson, S. </t>
  </si>
  <si>
    <t>Discovering Statistics Using SPSS (Introducing Statisitical Method)</t>
  </si>
  <si>
    <t xml:space="preserve"> Field, A. </t>
  </si>
  <si>
    <t>SAGE Publications</t>
  </si>
  <si>
    <t>Research Methodology: A Step- by- Step Guide for Beginners</t>
  </si>
  <si>
    <t xml:space="preserve"> Kumar, R. </t>
  </si>
  <si>
    <t>MAESTRÍA</t>
  </si>
  <si>
    <t>Social Theories of Risk and Uncertainty</t>
  </si>
  <si>
    <t>Zinn, J. O.</t>
  </si>
  <si>
    <t>Oxford, UK: Blackwell Publishing Ltd</t>
  </si>
  <si>
    <t>Risk: A Very Short Introduction</t>
  </si>
  <si>
    <t>Fischhoff, B.; Kadvany, J.</t>
  </si>
  <si>
    <t> Oxford University Press</t>
  </si>
  <si>
    <t>1st Edition 2011</t>
  </si>
  <si>
    <t>Good Practice in Assessing Risk : Current Knowledge, Issues and Approbaches</t>
  </si>
  <si>
    <t>Kemshall, H.; Wilkinson, B.</t>
  </si>
  <si>
    <t>Jessica Kingsley Publishers</t>
  </si>
  <si>
    <t>Risk in Social Science</t>
  </si>
  <si>
    <t>Zinn, J.; Taylor-Gooby, P.</t>
  </si>
  <si>
    <t>Oxford University Press</t>
  </si>
  <si>
    <t xml:space="preserve">Research In Psychology: Methods and Design. </t>
  </si>
  <si>
    <t xml:space="preserve">Goodwin, C. J. &amp; Goodwin, K. A. </t>
  </si>
  <si>
    <t>2012 </t>
  </si>
  <si>
    <t xml:space="preserve"> Psychological Assessment and report writings </t>
  </si>
  <si>
    <t> Goldfinga, K., Porrentoz, A.</t>
  </si>
  <si>
    <t>2013 </t>
  </si>
  <si>
    <t>Risk : A Study of Its Origins, History and Politics</t>
  </si>
  <si>
    <t>Beck, M.; Kewell, B.</t>
  </si>
  <si>
    <t>World Scientific Publishing Company</t>
  </si>
  <si>
    <t>Risk, Communication and Health Psychology</t>
  </si>
  <si>
    <t>Berry, D.</t>
  </si>
  <si>
    <t>McGraw-Hill Education</t>
  </si>
  <si>
    <t>FIP</t>
  </si>
  <si>
    <t>PENDIENTE</t>
  </si>
  <si>
    <t>DERR</t>
  </si>
  <si>
    <t>DOAN</t>
  </si>
  <si>
    <t>MCCN</t>
  </si>
  <si>
    <t>SLPCyE</t>
  </si>
  <si>
    <t>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</si>
</sst>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9C0006"/>
      <name val="Calibri"/>
      <family val="2"/>
      <scheme val="minor"/>
    </font>
    <font>
      <sz val="8"/>
      <name val="Calibri"/>
      <family val="2"/>
      <scheme val="minor"/>
    </font>
    <font>
      <sz val="8"/>
      <color rgb="FF9C65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Times New Roman"/>
      <family val="1"/>
    </font>
    <font>
      <sz val="8"/>
      <name val="Calibri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B050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B050"/>
      </top>
      <bottom style="thin">
        <color indexed="64"/>
      </bottom>
      <diagonal/>
    </border>
    <border>
      <left style="thin">
        <color indexed="64"/>
      </left>
      <right style="thick">
        <color rgb="FF00B050"/>
      </right>
      <top style="thick">
        <color rgb="FF00B050"/>
      </top>
      <bottom style="thin">
        <color indexed="64"/>
      </bottom>
      <diagonal/>
    </border>
    <border>
      <left style="thick">
        <color rgb="FF00B050"/>
      </left>
      <right style="thin">
        <color indexed="64"/>
      </right>
      <top style="thin">
        <color indexed="64"/>
      </top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50"/>
      </bottom>
      <diagonal/>
    </border>
    <border>
      <left style="thin">
        <color indexed="64"/>
      </left>
      <right style="thick">
        <color rgb="FF00B050"/>
      </right>
      <top style="thin">
        <color indexed="64"/>
      </top>
      <bottom style="thick">
        <color rgb="FF00B050"/>
      </bottom>
      <diagonal/>
    </border>
    <border>
      <left style="thick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B050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6">
    <xf numFmtId="0" fontId="0" fillId="0" borderId="0" xfId="0"/>
    <xf numFmtId="0" fontId="6" fillId="0" borderId="1" xfId="0" applyFont="1" applyBorder="1"/>
    <xf numFmtId="44" fontId="7" fillId="0" borderId="1" xfId="1" applyFont="1" applyBorder="1"/>
    <xf numFmtId="44" fontId="7" fillId="5" borderId="1" xfId="1" applyFont="1" applyFill="1" applyBorder="1"/>
    <xf numFmtId="8" fontId="7" fillId="0" borderId="1" xfId="1" applyNumberFormat="1" applyFont="1" applyBorder="1"/>
    <xf numFmtId="1" fontId="7" fillId="0" borderId="1" xfId="0" applyNumberFormat="1" applyFont="1" applyBorder="1"/>
    <xf numFmtId="0" fontId="7" fillId="0" borderId="1" xfId="0" applyFont="1" applyBorder="1"/>
    <xf numFmtId="0" fontId="7" fillId="0" borderId="0" xfId="0" applyFont="1"/>
    <xf numFmtId="44" fontId="7" fillId="0" borderId="0" xfId="1" applyFont="1"/>
    <xf numFmtId="8" fontId="7" fillId="0" borderId="0" xfId="1" applyNumberFormat="1" applyFont="1"/>
    <xf numFmtId="1" fontId="7" fillId="0" borderId="0" xfId="0" applyNumberFormat="1" applyFont="1"/>
    <xf numFmtId="0" fontId="6" fillId="6" borderId="1" xfId="0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44" fontId="6" fillId="6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3" borderId="1" xfId="3" applyFont="1" applyBorder="1" applyAlignment="1">
      <alignment horizontal="left" vertical="center"/>
    </xf>
    <xf numFmtId="0" fontId="8" fillId="3" borderId="1" xfId="3" applyFont="1" applyBorder="1" applyAlignment="1">
      <alignment horizontal="center" vertical="center"/>
    </xf>
    <xf numFmtId="0" fontId="8" fillId="3" borderId="1" xfId="3" applyFont="1" applyBorder="1" applyAlignment="1">
      <alignment horizontal="center"/>
    </xf>
    <xf numFmtId="1" fontId="8" fillId="3" borderId="1" xfId="3" applyNumberFormat="1" applyFont="1" applyBorder="1" applyAlignment="1">
      <alignment horizontal="center"/>
    </xf>
    <xf numFmtId="1" fontId="8" fillId="3" borderId="1" xfId="3" applyNumberFormat="1" applyFont="1" applyBorder="1" applyAlignment="1">
      <alignment horizontal="center" vertical="center"/>
    </xf>
    <xf numFmtId="44" fontId="8" fillId="3" borderId="1" xfId="3" applyNumberFormat="1" applyFont="1" applyBorder="1" applyAlignment="1">
      <alignment horizontal="center"/>
    </xf>
    <xf numFmtId="44" fontId="8" fillId="3" borderId="1" xfId="3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 vertical="center"/>
    </xf>
    <xf numFmtId="0" fontId="7" fillId="0" borderId="1" xfId="0" applyFont="1" applyBorder="1" applyAlignment="1"/>
    <xf numFmtId="1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" fontId="7" fillId="0" borderId="2" xfId="0" applyNumberFormat="1" applyFont="1" applyFill="1" applyBorder="1" applyAlignment="1">
      <alignment horizontal="center" vertical="center"/>
    </xf>
    <xf numFmtId="44" fontId="7" fillId="0" borderId="0" xfId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4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1" fontId="7" fillId="0" borderId="0" xfId="0" applyNumberFormat="1" applyFont="1" applyAlignment="1">
      <alignment horizontal="center"/>
    </xf>
    <xf numFmtId="0" fontId="6" fillId="6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44" fontId="7" fillId="0" borderId="1" xfId="1" applyFont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44" fontId="6" fillId="6" borderId="1" xfId="1" applyFont="1" applyFill="1" applyBorder="1" applyAlignment="1">
      <alignment vertical="center"/>
    </xf>
    <xf numFmtId="44" fontId="7" fillId="0" borderId="1" xfId="1" applyFont="1" applyBorder="1" applyAlignment="1"/>
    <xf numFmtId="44" fontId="7" fillId="0" borderId="1" xfId="1" applyFont="1" applyBorder="1" applyAlignment="1">
      <alignment vertical="center"/>
    </xf>
    <xf numFmtId="44" fontId="8" fillId="3" borderId="1" xfId="3" applyNumberFormat="1" applyFont="1" applyBorder="1" applyAlignment="1"/>
    <xf numFmtId="0" fontId="8" fillId="3" borderId="1" xfId="3" applyFont="1" applyBorder="1" applyAlignment="1"/>
    <xf numFmtId="44" fontId="7" fillId="0" borderId="0" xfId="1" applyFont="1" applyBorder="1" applyAlignment="1">
      <alignment vertical="center"/>
    </xf>
    <xf numFmtId="0" fontId="7" fillId="0" borderId="0" xfId="0" applyFont="1" applyBorder="1" applyAlignment="1"/>
    <xf numFmtId="1" fontId="7" fillId="0" borderId="0" xfId="0" applyNumberFormat="1" applyFont="1" applyAlignment="1"/>
    <xf numFmtId="0" fontId="5" fillId="6" borderId="1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44" fontId="5" fillId="6" borderId="1" xfId="1" applyFont="1" applyFill="1" applyBorder="1" applyAlignment="1">
      <alignment horizontal="center" vertical="center"/>
    </xf>
    <xf numFmtId="8" fontId="7" fillId="0" borderId="1" xfId="1" applyNumberFormat="1" applyFont="1" applyBorder="1" applyAlignment="1">
      <alignment horizontal="center" vertical="center"/>
    </xf>
    <xf numFmtId="8" fontId="7" fillId="0" borderId="1" xfId="1" applyNumberFormat="1" applyFont="1" applyBorder="1" applyAlignment="1">
      <alignment horizontal="center"/>
    </xf>
    <xf numFmtId="0" fontId="10" fillId="4" borderId="1" xfId="4" applyFont="1" applyBorder="1"/>
    <xf numFmtId="0" fontId="10" fillId="4" borderId="1" xfId="4" applyFont="1" applyBorder="1" applyAlignment="1">
      <alignment horizontal="center"/>
    </xf>
    <xf numFmtId="44" fontId="10" fillId="4" borderId="1" xfId="4" applyNumberFormat="1" applyFont="1" applyBorder="1"/>
    <xf numFmtId="0" fontId="11" fillId="2" borderId="1" xfId="2" applyFont="1" applyBorder="1"/>
    <xf numFmtId="0" fontId="11" fillId="2" borderId="1" xfId="2" applyFont="1" applyBorder="1" applyAlignment="1">
      <alignment horizontal="center"/>
    </xf>
    <xf numFmtId="44" fontId="11" fillId="2" borderId="1" xfId="2" applyNumberFormat="1" applyFont="1" applyBorder="1"/>
    <xf numFmtId="44" fontId="7" fillId="0" borderId="0" xfId="0" applyNumberFormat="1" applyFont="1"/>
    <xf numFmtId="1" fontId="7" fillId="0" borderId="2" xfId="0" applyNumberFormat="1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horizontal="center" vertical="center"/>
    </xf>
    <xf numFmtId="44" fontId="12" fillId="8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44" fontId="13" fillId="0" borderId="1" xfId="1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/>
    <xf numFmtId="44" fontId="7" fillId="5" borderId="1" xfId="1" applyFont="1" applyFill="1" applyBorder="1" applyAlignment="1">
      <alignment horizontal="center" vertical="center"/>
    </xf>
    <xf numFmtId="0" fontId="0" fillId="0" borderId="0" xfId="0" applyFont="1" applyAlignment="1"/>
    <xf numFmtId="44" fontId="0" fillId="0" borderId="0" xfId="1" applyFont="1" applyAlignment="1">
      <alignment horizontal="center"/>
    </xf>
    <xf numFmtId="0" fontId="7" fillId="0" borderId="0" xfId="0" applyFont="1" applyFill="1" applyBorder="1" applyAlignment="1"/>
    <xf numFmtId="0" fontId="0" fillId="9" borderId="0" xfId="0" applyFill="1"/>
    <xf numFmtId="0" fontId="0" fillId="10" borderId="0" xfId="0" applyFill="1"/>
    <xf numFmtId="44" fontId="16" fillId="0" borderId="0" xfId="0" applyNumberFormat="1" applyFont="1"/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10" borderId="0" xfId="0" applyFont="1" applyFill="1" applyBorder="1" applyAlignment="1">
      <alignment horizontal="left" vertical="center"/>
    </xf>
    <xf numFmtId="44" fontId="16" fillId="0" borderId="0" xfId="1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10" borderId="0" xfId="0" applyFont="1" applyFill="1" applyBorder="1" applyAlignment="1">
      <alignment vertical="center"/>
    </xf>
    <xf numFmtId="0" fontId="0" fillId="10" borderId="0" xfId="0" applyFont="1" applyFill="1" applyAlignment="1"/>
    <xf numFmtId="44" fontId="16" fillId="0" borderId="2" xfId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/>
    <xf numFmtId="1" fontId="7" fillId="5" borderId="3" xfId="0" applyNumberFormat="1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44" fontId="7" fillId="0" borderId="1" xfId="1" applyFont="1" applyFill="1" applyBorder="1"/>
    <xf numFmtId="44" fontId="7" fillId="0" borderId="1" xfId="0" applyNumberFormat="1" applyFont="1" applyFill="1" applyBorder="1"/>
    <xf numFmtId="0" fontId="7" fillId="0" borderId="1" xfId="5" applyFont="1" applyFill="1" applyBorder="1" applyAlignment="1">
      <alignment horizontal="left"/>
    </xf>
    <xf numFmtId="0" fontId="20" fillId="0" borderId="1" xfId="0" applyFont="1" applyBorder="1" applyAlignment="1">
      <alignment horizontal="justify" vertical="center"/>
    </xf>
    <xf numFmtId="44" fontId="16" fillId="0" borderId="0" xfId="1" applyFont="1"/>
    <xf numFmtId="0" fontId="5" fillId="6" borderId="1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44" fontId="5" fillId="6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44" fontId="7" fillId="0" borderId="1" xfId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44" fontId="7" fillId="0" borderId="0" xfId="1" applyFont="1" applyAlignment="1">
      <alignment wrapText="1"/>
    </xf>
    <xf numFmtId="44" fontId="16" fillId="0" borderId="0" xfId="1" applyFont="1" applyAlignment="1">
      <alignment wrapText="1"/>
    </xf>
    <xf numFmtId="0" fontId="7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19" fillId="11" borderId="1" xfId="0" applyFont="1" applyFill="1" applyBorder="1" applyAlignment="1">
      <alignment horizontal="center" vertical="center"/>
    </xf>
    <xf numFmtId="1" fontId="5" fillId="6" borderId="1" xfId="1" applyNumberFormat="1" applyFont="1" applyFill="1" applyBorder="1" applyAlignment="1">
      <alignment horizontal="center" vertical="center"/>
    </xf>
    <xf numFmtId="1" fontId="7" fillId="0" borderId="1" xfId="1" applyNumberFormat="1" applyFont="1" applyBorder="1"/>
    <xf numFmtId="1" fontId="7" fillId="0" borderId="0" xfId="1" applyNumberFormat="1" applyFont="1"/>
    <xf numFmtId="0" fontId="7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" fontId="5" fillId="6" borderId="3" xfId="0" applyNumberFormat="1" applyFont="1" applyFill="1" applyBorder="1" applyAlignment="1">
      <alignment horizontal="center" vertical="center" wrapText="1"/>
    </xf>
    <xf numFmtId="44" fontId="5" fillId="6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44" fontId="7" fillId="0" borderId="5" xfId="1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44" fontId="7" fillId="0" borderId="8" xfId="1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wrapText="1"/>
    </xf>
    <xf numFmtId="44" fontId="16" fillId="0" borderId="0" xfId="0" applyNumberFormat="1" applyFont="1" applyAlignment="1">
      <alignment wrapText="1"/>
    </xf>
    <xf numFmtId="0" fontId="7" fillId="0" borderId="8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2" xfId="0" applyFont="1" applyFill="1" applyBorder="1" applyAlignment="1">
      <alignment wrapText="1"/>
    </xf>
    <xf numFmtId="44" fontId="7" fillId="0" borderId="0" xfId="1" applyFont="1" applyBorder="1" applyAlignment="1">
      <alignment wrapText="1"/>
    </xf>
    <xf numFmtId="44" fontId="16" fillId="0" borderId="0" xfId="1" applyFont="1" applyBorder="1" applyAlignment="1">
      <alignment wrapText="1"/>
    </xf>
    <xf numFmtId="44" fontId="6" fillId="0" borderId="1" xfId="1" applyFont="1" applyBorder="1"/>
    <xf numFmtId="44" fontId="6" fillId="0" borderId="1" xfId="1" applyFont="1" applyFill="1" applyBorder="1"/>
    <xf numFmtId="0" fontId="6" fillId="5" borderId="1" xfId="0" applyFont="1" applyFill="1" applyBorder="1"/>
    <xf numFmtId="44" fontId="7" fillId="7" borderId="1" xfId="1" applyFont="1" applyFill="1" applyBorder="1"/>
    <xf numFmtId="8" fontId="6" fillId="0" borderId="1" xfId="1" applyNumberFormat="1" applyFont="1" applyBorder="1"/>
    <xf numFmtId="0" fontId="5" fillId="10" borderId="0" xfId="0" applyFont="1" applyFill="1" applyBorder="1"/>
    <xf numFmtId="0" fontId="5" fillId="9" borderId="0" xfId="0" applyFont="1" applyFill="1"/>
    <xf numFmtId="0" fontId="16" fillId="0" borderId="0" xfId="0" applyFont="1" applyBorder="1" applyAlignment="1">
      <alignment horizontal="center" vertical="center" textRotation="90" wrapText="1"/>
    </xf>
  </cellXfs>
  <cellStyles count="6">
    <cellStyle name="Buena" xfId="2" builtinId="26"/>
    <cellStyle name="Hipervínculo" xfId="5" builtinId="8"/>
    <cellStyle name="Incorrecto" xfId="3" builtinId="27"/>
    <cellStyle name="Moneda" xfId="1" builtinId="4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cena.rodriguez/Desktop/respaldo%20david/Biblioteca/FIL%20Y%20FIP/FIP%202015/COMPRAS%20FIP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cena.rodriguez/Desktop/respaldo%20david/Biblioteca/FIL%20Y%20FIP/FIL%202015/FIL%202015/FIL%202015/COMPRAS%20FIL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"/>
      <sheetName val="DERR"/>
      <sheetName val="DTS"/>
      <sheetName val="DOAN"/>
      <sheetName val="ENFA"/>
      <sheetName val="MCCN"/>
      <sheetName val="MVZ"/>
      <sheetName val="NIN"/>
      <sheetName val="NUTA"/>
      <sheetName val="PER"/>
      <sheetName val="PSIC"/>
      <sheetName val="SLPCyE"/>
      <sheetName val="TEL"/>
      <sheetName val="LHI"/>
      <sheetName val="$$$$$$$$$$"/>
    </sheetNames>
    <sheetDataSet>
      <sheetData sheetId="0"/>
      <sheetData sheetId="1">
        <row r="36">
          <cell r="G36"/>
          <cell r="H36"/>
        </row>
      </sheetData>
      <sheetData sheetId="2"/>
      <sheetData sheetId="3">
        <row r="20">
          <cell r="G20"/>
          <cell r="H20"/>
        </row>
      </sheetData>
      <sheetData sheetId="4">
        <row r="37">
          <cell r="G37"/>
          <cell r="H37"/>
        </row>
      </sheetData>
      <sheetData sheetId="5"/>
      <sheetData sheetId="6">
        <row r="11">
          <cell r="G11"/>
          <cell r="H11"/>
        </row>
      </sheetData>
      <sheetData sheetId="7">
        <row r="27">
          <cell r="G27"/>
          <cell r="H27"/>
        </row>
      </sheetData>
      <sheetData sheetId="8">
        <row r="16">
          <cell r="G16"/>
          <cell r="H16"/>
        </row>
      </sheetData>
      <sheetData sheetId="9">
        <row r="60">
          <cell r="G60"/>
          <cell r="H60"/>
        </row>
      </sheetData>
      <sheetData sheetId="10"/>
      <sheetData sheetId="11"/>
      <sheetData sheetId="12">
        <row r="18">
          <cell r="G18"/>
          <cell r="H18"/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"/>
      <sheetName val="DER"/>
      <sheetName val="NIN"/>
      <sheetName val="SLPCyE"/>
      <sheetName val="ENFA"/>
      <sheetName val="MCP"/>
      <sheetName val="NUTA"/>
      <sheetName val="MVZ"/>
      <sheetName val="DTS"/>
      <sheetName val="PSIC"/>
      <sheetName val="PER"/>
      <sheetName val="TEL"/>
      <sheetName val="TRASOC"/>
      <sheetName val="MPSIC Y DPSIC"/>
      <sheetName val="MIAN"/>
      <sheetName val="MCSP"/>
      <sheetName val="Concentrad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8">
          <cell r="G48">
            <v>1</v>
          </cell>
          <cell r="H48"/>
          <cell r="J48"/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odostuslibros.com/libros/teoria-sociologica-clasica_978-84-344-1348-1" TargetMode="External"/><Relationship Id="rId2" Type="http://schemas.openxmlformats.org/officeDocument/2006/relationships/hyperlink" Target="http://www.todostuslibros.com/libros/semiotica_978-607-9202-94-1" TargetMode="External"/><Relationship Id="rId1" Type="http://schemas.openxmlformats.org/officeDocument/2006/relationships/hyperlink" Target="http://www.todostuslibros.com/libros/el-lenguaje_978-84-460-2521-4" TargetMode="External"/><Relationship Id="rId5" Type="http://schemas.openxmlformats.org/officeDocument/2006/relationships/hyperlink" Target="http://www.sigloxxieditores.com.mx/tienda/aprender-a-razonar-aprender-a-pensar.html" TargetMode="External"/><Relationship Id="rId4" Type="http://schemas.openxmlformats.org/officeDocument/2006/relationships/hyperlink" Target="http://www.grao.com/llibres/estrategias-de-ensenanza-y-aprendiz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/>
  </sheetViews>
  <sheetFormatPr baseColWidth="10" defaultRowHeight="15" x14ac:dyDescent="0.25"/>
  <cols>
    <col min="1" max="1" width="26.140625" customWidth="1"/>
    <col min="2" max="2" width="54.140625" customWidth="1"/>
    <col min="3" max="3" width="27.85546875" customWidth="1"/>
    <col min="4" max="4" width="17.85546875" customWidth="1"/>
    <col min="5" max="5" width="13.42578125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27" t="s">
        <v>91</v>
      </c>
      <c r="B3" s="27" t="s">
        <v>92</v>
      </c>
      <c r="C3" s="19" t="s">
        <v>93</v>
      </c>
      <c r="D3" s="30" t="s">
        <v>94</v>
      </c>
      <c r="E3" s="30">
        <v>2006</v>
      </c>
      <c r="F3" s="15" t="s">
        <v>44</v>
      </c>
      <c r="G3" s="34">
        <v>1</v>
      </c>
      <c r="H3" s="16">
        <v>5</v>
      </c>
      <c r="I3" s="18">
        <v>600</v>
      </c>
      <c r="J3" s="18">
        <f t="shared" ref="J3:J35" si="0">I3*H3</f>
        <v>3000</v>
      </c>
      <c r="K3" s="19" t="s">
        <v>39</v>
      </c>
      <c r="L3" s="19">
        <v>0</v>
      </c>
    </row>
    <row r="4" spans="1:12" x14ac:dyDescent="0.25">
      <c r="A4" s="27" t="s">
        <v>91</v>
      </c>
      <c r="B4" s="27" t="s">
        <v>95</v>
      </c>
      <c r="C4" s="19" t="s">
        <v>93</v>
      </c>
      <c r="D4" s="30" t="s">
        <v>94</v>
      </c>
      <c r="E4" s="30">
        <v>2006</v>
      </c>
      <c r="F4" s="15" t="s">
        <v>44</v>
      </c>
      <c r="G4" s="34">
        <v>1</v>
      </c>
      <c r="H4" s="16">
        <v>5</v>
      </c>
      <c r="I4" s="18">
        <v>560</v>
      </c>
      <c r="J4" s="18">
        <f t="shared" si="0"/>
        <v>2800</v>
      </c>
      <c r="K4" s="19" t="s">
        <v>39</v>
      </c>
      <c r="L4" s="19">
        <v>0</v>
      </c>
    </row>
    <row r="5" spans="1:12" x14ac:dyDescent="0.25">
      <c r="A5" s="27" t="s">
        <v>91</v>
      </c>
      <c r="B5" s="27" t="s">
        <v>96</v>
      </c>
      <c r="C5" s="19" t="s">
        <v>97</v>
      </c>
      <c r="D5" s="30" t="s">
        <v>98</v>
      </c>
      <c r="E5" s="30">
        <v>2007</v>
      </c>
      <c r="F5" s="15" t="s">
        <v>44</v>
      </c>
      <c r="G5" s="34">
        <v>1</v>
      </c>
      <c r="H5" s="16">
        <v>5</v>
      </c>
      <c r="I5" s="18">
        <v>1500</v>
      </c>
      <c r="J5" s="18">
        <f t="shared" si="0"/>
        <v>7500</v>
      </c>
      <c r="K5" s="19" t="s">
        <v>39</v>
      </c>
      <c r="L5" s="19">
        <v>0</v>
      </c>
    </row>
    <row r="6" spans="1:12" x14ac:dyDescent="0.25">
      <c r="A6" s="33" t="s">
        <v>99</v>
      </c>
      <c r="B6" s="33" t="s">
        <v>100</v>
      </c>
      <c r="C6" s="19" t="s">
        <v>101</v>
      </c>
      <c r="D6" s="33" t="s">
        <v>102</v>
      </c>
      <c r="E6" s="19">
        <v>2012</v>
      </c>
      <c r="F6" s="15" t="s">
        <v>44</v>
      </c>
      <c r="G6" s="34">
        <v>2</v>
      </c>
      <c r="H6" s="16">
        <v>5</v>
      </c>
      <c r="I6" s="18">
        <v>152</v>
      </c>
      <c r="J6" s="18">
        <f t="shared" si="0"/>
        <v>760</v>
      </c>
      <c r="K6" s="19" t="s">
        <v>39</v>
      </c>
      <c r="L6" s="19">
        <v>0</v>
      </c>
    </row>
    <row r="7" spans="1:12" x14ac:dyDescent="0.25">
      <c r="A7" s="33" t="s">
        <v>99</v>
      </c>
      <c r="B7" s="33" t="s">
        <v>103</v>
      </c>
      <c r="C7" s="19" t="s">
        <v>104</v>
      </c>
      <c r="D7" s="33" t="s">
        <v>102</v>
      </c>
      <c r="E7" s="19" t="s">
        <v>105</v>
      </c>
      <c r="F7" s="15" t="s">
        <v>44</v>
      </c>
      <c r="G7" s="34">
        <v>1</v>
      </c>
      <c r="H7" s="16">
        <v>4</v>
      </c>
      <c r="I7" s="18">
        <v>85.5</v>
      </c>
      <c r="J7" s="18">
        <f t="shared" si="0"/>
        <v>342</v>
      </c>
      <c r="K7" s="19" t="s">
        <v>39</v>
      </c>
      <c r="L7" s="19">
        <v>0</v>
      </c>
    </row>
    <row r="8" spans="1:12" x14ac:dyDescent="0.25">
      <c r="A8" s="14" t="s">
        <v>34</v>
      </c>
      <c r="B8" s="14" t="s">
        <v>106</v>
      </c>
      <c r="C8" s="14" t="s">
        <v>107</v>
      </c>
      <c r="D8" s="15" t="s">
        <v>37</v>
      </c>
      <c r="E8" s="15">
        <v>2011</v>
      </c>
      <c r="F8" s="15" t="s">
        <v>44</v>
      </c>
      <c r="G8" s="16">
        <v>1</v>
      </c>
      <c r="H8" s="16">
        <v>5</v>
      </c>
      <c r="I8" s="18">
        <v>397.5</v>
      </c>
      <c r="J8" s="18">
        <f t="shared" si="0"/>
        <v>1987.5</v>
      </c>
      <c r="K8" s="19" t="s">
        <v>39</v>
      </c>
      <c r="L8" s="19">
        <v>0</v>
      </c>
    </row>
    <row r="9" spans="1:12" x14ac:dyDescent="0.25">
      <c r="A9" s="14" t="s">
        <v>108</v>
      </c>
      <c r="B9" s="14" t="s">
        <v>109</v>
      </c>
      <c r="C9" s="14" t="s">
        <v>110</v>
      </c>
      <c r="D9" s="15" t="s">
        <v>108</v>
      </c>
      <c r="E9" s="15" t="s">
        <v>111</v>
      </c>
      <c r="F9" s="15" t="s">
        <v>44</v>
      </c>
      <c r="G9" s="16">
        <v>1</v>
      </c>
      <c r="H9" s="16">
        <v>5</v>
      </c>
      <c r="I9" s="18">
        <v>240</v>
      </c>
      <c r="J9" s="18">
        <f t="shared" si="0"/>
        <v>1200</v>
      </c>
      <c r="K9" s="19" t="s">
        <v>39</v>
      </c>
      <c r="L9" s="19">
        <v>0</v>
      </c>
    </row>
    <row r="10" spans="1:12" x14ac:dyDescent="0.25">
      <c r="A10" s="14" t="s">
        <v>108</v>
      </c>
      <c r="B10" s="14" t="s">
        <v>112</v>
      </c>
      <c r="C10" s="14" t="s">
        <v>113</v>
      </c>
      <c r="D10" s="15" t="s">
        <v>108</v>
      </c>
      <c r="E10" s="15" t="s">
        <v>114</v>
      </c>
      <c r="F10" s="15" t="s">
        <v>44</v>
      </c>
      <c r="G10" s="16">
        <v>1</v>
      </c>
      <c r="H10" s="16">
        <v>5</v>
      </c>
      <c r="I10" s="18">
        <v>427.5</v>
      </c>
      <c r="J10" s="18">
        <f t="shared" si="0"/>
        <v>2137.5</v>
      </c>
      <c r="K10" s="19" t="s">
        <v>39</v>
      </c>
      <c r="L10" s="19">
        <v>0</v>
      </c>
    </row>
    <row r="11" spans="1:12" x14ac:dyDescent="0.25">
      <c r="A11" s="14" t="s">
        <v>115</v>
      </c>
      <c r="B11" s="14" t="s">
        <v>116</v>
      </c>
      <c r="C11" s="14" t="s">
        <v>117</v>
      </c>
      <c r="D11" s="15" t="s">
        <v>115</v>
      </c>
      <c r="E11" s="15">
        <v>2014</v>
      </c>
      <c r="F11" s="15" t="s">
        <v>44</v>
      </c>
      <c r="G11" s="16">
        <v>1</v>
      </c>
      <c r="H11" s="16">
        <v>5</v>
      </c>
      <c r="I11" s="18">
        <v>207.9</v>
      </c>
      <c r="J11" s="18">
        <f t="shared" si="0"/>
        <v>1039.5</v>
      </c>
      <c r="K11" s="19" t="s">
        <v>39</v>
      </c>
      <c r="L11" s="19">
        <v>0</v>
      </c>
    </row>
    <row r="12" spans="1:12" x14ac:dyDescent="0.25">
      <c r="A12" s="14" t="s">
        <v>115</v>
      </c>
      <c r="B12" s="14" t="s">
        <v>118</v>
      </c>
      <c r="C12" s="14" t="s">
        <v>119</v>
      </c>
      <c r="D12" s="15" t="s">
        <v>115</v>
      </c>
      <c r="E12" s="15">
        <v>2012</v>
      </c>
      <c r="F12" s="15" t="s">
        <v>44</v>
      </c>
      <c r="G12" s="16">
        <v>1</v>
      </c>
      <c r="H12" s="16">
        <v>5</v>
      </c>
      <c r="I12" s="18">
        <v>154</v>
      </c>
      <c r="J12" s="18">
        <f t="shared" si="0"/>
        <v>770</v>
      </c>
      <c r="K12" s="19" t="s">
        <v>39</v>
      </c>
      <c r="L12" s="19">
        <v>0</v>
      </c>
    </row>
    <row r="13" spans="1:12" x14ac:dyDescent="0.25">
      <c r="A13" s="14" t="s">
        <v>115</v>
      </c>
      <c r="B13" s="14" t="s">
        <v>120</v>
      </c>
      <c r="C13" s="14" t="s">
        <v>121</v>
      </c>
      <c r="D13" s="15" t="s">
        <v>115</v>
      </c>
      <c r="E13" s="15">
        <v>2014</v>
      </c>
      <c r="F13" s="15" t="s">
        <v>44</v>
      </c>
      <c r="G13" s="16">
        <v>1</v>
      </c>
      <c r="H13" s="16">
        <v>5</v>
      </c>
      <c r="I13" s="18">
        <v>250.25</v>
      </c>
      <c r="J13" s="18">
        <f t="shared" si="0"/>
        <v>1251.25</v>
      </c>
      <c r="K13" s="19" t="s">
        <v>39</v>
      </c>
      <c r="L13" s="19">
        <v>0</v>
      </c>
    </row>
    <row r="14" spans="1:12" x14ac:dyDescent="0.25">
      <c r="A14" s="14" t="s">
        <v>115</v>
      </c>
      <c r="B14" s="14" t="s">
        <v>100</v>
      </c>
      <c r="C14" s="14" t="s">
        <v>122</v>
      </c>
      <c r="D14" s="15" t="s">
        <v>115</v>
      </c>
      <c r="E14" s="15">
        <v>2014</v>
      </c>
      <c r="F14" s="15" t="s">
        <v>44</v>
      </c>
      <c r="G14" s="16">
        <v>1</v>
      </c>
      <c r="H14" s="16">
        <v>5</v>
      </c>
      <c r="I14" s="18">
        <v>204.05</v>
      </c>
      <c r="J14" s="18">
        <f t="shared" si="0"/>
        <v>1020.25</v>
      </c>
      <c r="K14" s="19" t="s">
        <v>39</v>
      </c>
      <c r="L14" s="19">
        <v>0</v>
      </c>
    </row>
    <row r="15" spans="1:12" x14ac:dyDescent="0.25">
      <c r="A15" s="14" t="s">
        <v>115</v>
      </c>
      <c r="B15" s="14" t="s">
        <v>123</v>
      </c>
      <c r="C15" s="14" t="s">
        <v>124</v>
      </c>
      <c r="D15" s="15" t="s">
        <v>115</v>
      </c>
      <c r="E15" s="15">
        <v>2014</v>
      </c>
      <c r="F15" s="15" t="s">
        <v>44</v>
      </c>
      <c r="G15" s="16">
        <v>1</v>
      </c>
      <c r="H15" s="16">
        <v>5</v>
      </c>
      <c r="I15" s="18">
        <v>211.75</v>
      </c>
      <c r="J15" s="18">
        <f t="shared" si="0"/>
        <v>1058.75</v>
      </c>
      <c r="K15" s="19" t="s">
        <v>39</v>
      </c>
      <c r="L15" s="19">
        <v>0</v>
      </c>
    </row>
    <row r="16" spans="1:12" x14ac:dyDescent="0.25">
      <c r="A16" s="14" t="s">
        <v>115</v>
      </c>
      <c r="B16" s="14" t="s">
        <v>125</v>
      </c>
      <c r="C16" s="14" t="s">
        <v>126</v>
      </c>
      <c r="D16" s="15" t="s">
        <v>115</v>
      </c>
      <c r="E16" s="15">
        <v>2013</v>
      </c>
      <c r="F16" s="15" t="s">
        <v>44</v>
      </c>
      <c r="G16" s="16">
        <v>1</v>
      </c>
      <c r="H16" s="16">
        <v>5</v>
      </c>
      <c r="I16" s="18">
        <v>350.3</v>
      </c>
      <c r="J16" s="18">
        <f t="shared" si="0"/>
        <v>1751.5</v>
      </c>
      <c r="K16" s="19" t="s">
        <v>39</v>
      </c>
      <c r="L16" s="19">
        <v>0</v>
      </c>
    </row>
    <row r="17" spans="1:12" x14ac:dyDescent="0.25">
      <c r="A17" s="14" t="s">
        <v>115</v>
      </c>
      <c r="B17" s="14" t="s">
        <v>127</v>
      </c>
      <c r="C17" s="14" t="s">
        <v>128</v>
      </c>
      <c r="D17" s="15" t="s">
        <v>115</v>
      </c>
      <c r="E17" s="15">
        <v>2012</v>
      </c>
      <c r="F17" s="15" t="s">
        <v>44</v>
      </c>
      <c r="G17" s="16">
        <v>1</v>
      </c>
      <c r="H17" s="16">
        <v>5</v>
      </c>
      <c r="I17" s="18">
        <v>261.8</v>
      </c>
      <c r="J17" s="18">
        <f t="shared" si="0"/>
        <v>1309</v>
      </c>
      <c r="K17" s="19" t="s">
        <v>39</v>
      </c>
      <c r="L17" s="19">
        <v>0</v>
      </c>
    </row>
    <row r="18" spans="1:12" x14ac:dyDescent="0.25">
      <c r="A18" s="14" t="s">
        <v>115</v>
      </c>
      <c r="B18" s="14" t="s">
        <v>118</v>
      </c>
      <c r="C18" s="14" t="s">
        <v>129</v>
      </c>
      <c r="D18" s="15" t="s">
        <v>115</v>
      </c>
      <c r="E18" s="15">
        <v>2013</v>
      </c>
      <c r="F18" s="15" t="s">
        <v>44</v>
      </c>
      <c r="G18" s="16">
        <v>1</v>
      </c>
      <c r="H18" s="16">
        <v>5</v>
      </c>
      <c r="I18" s="18">
        <v>192.5</v>
      </c>
      <c r="J18" s="18">
        <f t="shared" si="0"/>
        <v>962.5</v>
      </c>
      <c r="K18" s="19" t="s">
        <v>39</v>
      </c>
      <c r="L18" s="19">
        <v>0</v>
      </c>
    </row>
    <row r="19" spans="1:12" x14ac:dyDescent="0.25">
      <c r="A19" s="14" t="s">
        <v>115</v>
      </c>
      <c r="B19" s="14" t="s">
        <v>130</v>
      </c>
      <c r="C19" s="14" t="s">
        <v>131</v>
      </c>
      <c r="D19" s="15" t="s">
        <v>115</v>
      </c>
      <c r="E19" s="15">
        <v>2014</v>
      </c>
      <c r="F19" s="15" t="s">
        <v>44</v>
      </c>
      <c r="G19" s="16">
        <v>1</v>
      </c>
      <c r="H19" s="16">
        <v>5</v>
      </c>
      <c r="I19" s="18">
        <v>161.69999999999999</v>
      </c>
      <c r="J19" s="18">
        <f t="shared" si="0"/>
        <v>808.5</v>
      </c>
      <c r="K19" s="19" t="s">
        <v>39</v>
      </c>
      <c r="L19" s="19">
        <v>0</v>
      </c>
    </row>
    <row r="20" spans="1:12" x14ac:dyDescent="0.25">
      <c r="A20" s="14" t="s">
        <v>115</v>
      </c>
      <c r="B20" s="14" t="s">
        <v>132</v>
      </c>
      <c r="C20" s="14" t="s">
        <v>133</v>
      </c>
      <c r="D20" s="15" t="s">
        <v>115</v>
      </c>
      <c r="E20" s="15">
        <v>2013</v>
      </c>
      <c r="F20" s="15" t="s">
        <v>44</v>
      </c>
      <c r="G20" s="16">
        <v>1</v>
      </c>
      <c r="H20" s="16">
        <v>5</v>
      </c>
      <c r="I20" s="18">
        <v>161.69999999999999</v>
      </c>
      <c r="J20" s="18">
        <f t="shared" si="0"/>
        <v>808.5</v>
      </c>
      <c r="K20" s="19" t="s">
        <v>39</v>
      </c>
      <c r="L20" s="19">
        <v>0</v>
      </c>
    </row>
    <row r="21" spans="1:12" x14ac:dyDescent="0.25">
      <c r="A21" s="14" t="s">
        <v>115</v>
      </c>
      <c r="B21" s="14" t="s">
        <v>134</v>
      </c>
      <c r="C21" s="14" t="s">
        <v>135</v>
      </c>
      <c r="D21" s="15" t="s">
        <v>115</v>
      </c>
      <c r="E21" s="15">
        <v>2013</v>
      </c>
      <c r="F21" s="15" t="s">
        <v>44</v>
      </c>
      <c r="G21" s="16">
        <v>1</v>
      </c>
      <c r="H21" s="16">
        <v>5</v>
      </c>
      <c r="I21" s="18">
        <v>361.9</v>
      </c>
      <c r="J21" s="18">
        <f t="shared" si="0"/>
        <v>1809.5</v>
      </c>
      <c r="K21" s="19" t="s">
        <v>39</v>
      </c>
      <c r="L21" s="19">
        <v>0</v>
      </c>
    </row>
    <row r="22" spans="1:12" x14ac:dyDescent="0.25">
      <c r="A22" s="14" t="s">
        <v>115</v>
      </c>
      <c r="B22" s="14" t="s">
        <v>136</v>
      </c>
      <c r="C22" s="14" t="s">
        <v>137</v>
      </c>
      <c r="D22" s="15" t="s">
        <v>115</v>
      </c>
      <c r="E22" s="15">
        <v>2014</v>
      </c>
      <c r="F22" s="15" t="s">
        <v>44</v>
      </c>
      <c r="G22" s="16">
        <v>1</v>
      </c>
      <c r="H22" s="16">
        <v>5</v>
      </c>
      <c r="I22" s="18">
        <v>257.89999999999998</v>
      </c>
      <c r="J22" s="18">
        <f t="shared" si="0"/>
        <v>1289.5</v>
      </c>
      <c r="K22" s="19" t="s">
        <v>39</v>
      </c>
      <c r="L22" s="19">
        <v>0</v>
      </c>
    </row>
    <row r="23" spans="1:12" x14ac:dyDescent="0.25">
      <c r="A23" s="14" t="s">
        <v>115</v>
      </c>
      <c r="B23" s="14" t="s">
        <v>138</v>
      </c>
      <c r="C23" s="14" t="s">
        <v>139</v>
      </c>
      <c r="D23" s="15" t="s">
        <v>115</v>
      </c>
      <c r="E23" s="15" t="s">
        <v>140</v>
      </c>
      <c r="F23" s="15" t="s">
        <v>44</v>
      </c>
      <c r="G23" s="16">
        <v>1</v>
      </c>
      <c r="H23" s="16">
        <v>5</v>
      </c>
      <c r="I23" s="18">
        <v>257.89999999999998</v>
      </c>
      <c r="J23" s="18">
        <f t="shared" si="0"/>
        <v>1289.5</v>
      </c>
      <c r="K23" s="19" t="s">
        <v>39</v>
      </c>
      <c r="L23" s="19">
        <v>0</v>
      </c>
    </row>
    <row r="24" spans="1:12" x14ac:dyDescent="0.25">
      <c r="A24" s="14" t="s">
        <v>115</v>
      </c>
      <c r="B24" s="14" t="s">
        <v>141</v>
      </c>
      <c r="C24" s="14" t="s">
        <v>142</v>
      </c>
      <c r="D24" s="15" t="s">
        <v>115</v>
      </c>
      <c r="E24" s="15" t="s">
        <v>143</v>
      </c>
      <c r="F24" s="15" t="s">
        <v>44</v>
      </c>
      <c r="G24" s="16">
        <v>1</v>
      </c>
      <c r="H24" s="16">
        <v>5</v>
      </c>
      <c r="I24" s="18">
        <v>288.75</v>
      </c>
      <c r="J24" s="18">
        <f t="shared" si="0"/>
        <v>1443.75</v>
      </c>
      <c r="K24" s="19" t="s">
        <v>39</v>
      </c>
      <c r="L24" s="19">
        <v>0</v>
      </c>
    </row>
    <row r="25" spans="1:12" x14ac:dyDescent="0.25">
      <c r="A25" s="14" t="s">
        <v>115</v>
      </c>
      <c r="B25" s="14" t="s">
        <v>144</v>
      </c>
      <c r="C25" s="14" t="s">
        <v>145</v>
      </c>
      <c r="D25" s="15" t="s">
        <v>115</v>
      </c>
      <c r="E25" s="15">
        <v>2013</v>
      </c>
      <c r="F25" s="15" t="s">
        <v>44</v>
      </c>
      <c r="G25" s="16">
        <v>3</v>
      </c>
      <c r="H25" s="16">
        <v>5</v>
      </c>
      <c r="I25" s="18">
        <v>250.25</v>
      </c>
      <c r="J25" s="18">
        <f t="shared" si="0"/>
        <v>1251.25</v>
      </c>
      <c r="K25" s="19" t="s">
        <v>39</v>
      </c>
      <c r="L25" s="19">
        <v>0</v>
      </c>
    </row>
    <row r="26" spans="1:12" x14ac:dyDescent="0.25">
      <c r="A26" s="14" t="s">
        <v>115</v>
      </c>
      <c r="B26" s="14" t="s">
        <v>146</v>
      </c>
      <c r="C26" s="14" t="s">
        <v>147</v>
      </c>
      <c r="D26" s="15" t="s">
        <v>115</v>
      </c>
      <c r="E26" s="15">
        <v>2013</v>
      </c>
      <c r="F26" s="15" t="s">
        <v>44</v>
      </c>
      <c r="G26" s="16">
        <v>3</v>
      </c>
      <c r="H26" s="16">
        <v>5</v>
      </c>
      <c r="I26" s="18">
        <v>227.1</v>
      </c>
      <c r="J26" s="18">
        <f t="shared" si="0"/>
        <v>1135.5</v>
      </c>
      <c r="K26" s="19" t="s">
        <v>39</v>
      </c>
      <c r="L26" s="19">
        <v>0</v>
      </c>
    </row>
    <row r="27" spans="1:12" x14ac:dyDescent="0.25">
      <c r="A27" s="14" t="s">
        <v>115</v>
      </c>
      <c r="B27" s="14" t="s">
        <v>148</v>
      </c>
      <c r="C27" s="14" t="s">
        <v>149</v>
      </c>
      <c r="D27" s="15" t="s">
        <v>115</v>
      </c>
      <c r="E27" s="15">
        <v>2000</v>
      </c>
      <c r="F27" s="15" t="s">
        <v>44</v>
      </c>
      <c r="G27" s="16">
        <v>3</v>
      </c>
      <c r="H27" s="16">
        <v>5</v>
      </c>
      <c r="I27" s="18">
        <v>281.05</v>
      </c>
      <c r="J27" s="18">
        <f t="shared" si="0"/>
        <v>1405.25</v>
      </c>
      <c r="K27" s="38" t="s">
        <v>39</v>
      </c>
      <c r="L27" s="38">
        <v>0</v>
      </c>
    </row>
    <row r="28" spans="1:12" x14ac:dyDescent="0.25">
      <c r="A28" s="14" t="s">
        <v>150</v>
      </c>
      <c r="B28" s="14" t="s">
        <v>151</v>
      </c>
      <c r="C28" s="14" t="s">
        <v>152</v>
      </c>
      <c r="D28" s="15" t="s">
        <v>153</v>
      </c>
      <c r="E28" s="15">
        <v>2011</v>
      </c>
      <c r="F28" s="15" t="s">
        <v>44</v>
      </c>
      <c r="G28" s="16">
        <v>1</v>
      </c>
      <c r="H28" s="16">
        <v>2</v>
      </c>
      <c r="I28" s="18">
        <f>1825*0.7</f>
        <v>1277.5</v>
      </c>
      <c r="J28" s="18">
        <f t="shared" si="0"/>
        <v>2555</v>
      </c>
      <c r="K28" s="19" t="s">
        <v>154</v>
      </c>
      <c r="L28" s="19">
        <v>4</v>
      </c>
    </row>
    <row r="29" spans="1:12" x14ac:dyDescent="0.25">
      <c r="A29" s="14" t="s">
        <v>150</v>
      </c>
      <c r="B29" s="14" t="s">
        <v>155</v>
      </c>
      <c r="C29" s="14" t="s">
        <v>152</v>
      </c>
      <c r="D29" s="15" t="s">
        <v>153</v>
      </c>
      <c r="E29" s="15">
        <v>2011</v>
      </c>
      <c r="F29" s="15" t="s">
        <v>44</v>
      </c>
      <c r="G29" s="16">
        <v>1</v>
      </c>
      <c r="H29" s="16">
        <v>1</v>
      </c>
      <c r="I29" s="18">
        <f>1620*0.7</f>
        <v>1134</v>
      </c>
      <c r="J29" s="18">
        <f t="shared" si="0"/>
        <v>1134</v>
      </c>
      <c r="K29" s="19" t="s">
        <v>154</v>
      </c>
      <c r="L29" s="19">
        <v>4</v>
      </c>
    </row>
    <row r="30" spans="1:12" x14ac:dyDescent="0.25">
      <c r="A30" s="14" t="s">
        <v>150</v>
      </c>
      <c r="B30" s="14" t="s">
        <v>156</v>
      </c>
      <c r="C30" s="14" t="s">
        <v>152</v>
      </c>
      <c r="D30" s="15" t="s">
        <v>153</v>
      </c>
      <c r="E30" s="15">
        <v>2011</v>
      </c>
      <c r="F30" s="15" t="s">
        <v>44</v>
      </c>
      <c r="G30" s="16">
        <v>1</v>
      </c>
      <c r="H30" s="16">
        <v>1</v>
      </c>
      <c r="I30" s="18">
        <f>1620*0.7</f>
        <v>1134</v>
      </c>
      <c r="J30" s="18">
        <f t="shared" si="0"/>
        <v>1134</v>
      </c>
      <c r="K30" s="19" t="s">
        <v>154</v>
      </c>
      <c r="L30" s="19">
        <v>4</v>
      </c>
    </row>
    <row r="31" spans="1:12" x14ac:dyDescent="0.25">
      <c r="A31" s="14" t="s">
        <v>115</v>
      </c>
      <c r="B31" s="14" t="s">
        <v>141</v>
      </c>
      <c r="C31" s="14" t="s">
        <v>157</v>
      </c>
      <c r="D31" s="15" t="s">
        <v>115</v>
      </c>
      <c r="E31" s="15">
        <v>2013</v>
      </c>
      <c r="F31" s="15" t="s">
        <v>44</v>
      </c>
      <c r="G31" s="16">
        <v>1</v>
      </c>
      <c r="H31" s="16">
        <v>3</v>
      </c>
      <c r="I31" s="18">
        <v>273.35000000000002</v>
      </c>
      <c r="J31" s="18">
        <f t="shared" si="0"/>
        <v>820.05000000000007</v>
      </c>
      <c r="K31" s="19" t="s">
        <v>154</v>
      </c>
      <c r="L31" s="19">
        <v>2</v>
      </c>
    </row>
    <row r="32" spans="1:12" x14ac:dyDescent="0.25">
      <c r="A32" s="14" t="s">
        <v>115</v>
      </c>
      <c r="B32" s="14" t="s">
        <v>158</v>
      </c>
      <c r="C32" s="14" t="s">
        <v>159</v>
      </c>
      <c r="D32" s="15" t="s">
        <v>115</v>
      </c>
      <c r="E32" s="15" t="s">
        <v>140</v>
      </c>
      <c r="F32" s="15" t="s">
        <v>44</v>
      </c>
      <c r="G32" s="16">
        <v>1</v>
      </c>
      <c r="H32" s="16">
        <v>3</v>
      </c>
      <c r="I32" s="18">
        <v>396.5</v>
      </c>
      <c r="J32" s="18">
        <f t="shared" si="0"/>
        <v>1189.5</v>
      </c>
      <c r="K32" s="19" t="s">
        <v>154</v>
      </c>
      <c r="L32" s="19">
        <v>2</v>
      </c>
    </row>
    <row r="33" spans="1:12" x14ac:dyDescent="0.25">
      <c r="A33" s="14" t="s">
        <v>84</v>
      </c>
      <c r="B33" s="14" t="s">
        <v>160</v>
      </c>
      <c r="C33" s="14" t="s">
        <v>161</v>
      </c>
      <c r="D33" s="15" t="s">
        <v>87</v>
      </c>
      <c r="E33" s="15">
        <v>2014</v>
      </c>
      <c r="F33" s="15" t="s">
        <v>44</v>
      </c>
      <c r="G33" s="16">
        <v>1</v>
      </c>
      <c r="H33" s="16">
        <v>5</v>
      </c>
      <c r="I33" s="18">
        <v>227.5</v>
      </c>
      <c r="J33" s="18">
        <f t="shared" si="0"/>
        <v>1137.5</v>
      </c>
      <c r="K33" s="19" t="s">
        <v>39</v>
      </c>
      <c r="L33" s="19">
        <v>0</v>
      </c>
    </row>
    <row r="34" spans="1:12" x14ac:dyDescent="0.25">
      <c r="A34" s="14" t="s">
        <v>84</v>
      </c>
      <c r="B34" s="14" t="s">
        <v>162</v>
      </c>
      <c r="C34" s="14" t="s">
        <v>163</v>
      </c>
      <c r="D34" s="15" t="s">
        <v>87</v>
      </c>
      <c r="E34" s="15">
        <v>2013</v>
      </c>
      <c r="F34" s="15" t="s">
        <v>44</v>
      </c>
      <c r="G34" s="16">
        <v>1</v>
      </c>
      <c r="H34" s="16">
        <v>5</v>
      </c>
      <c r="I34" s="18">
        <v>188.5</v>
      </c>
      <c r="J34" s="18">
        <f t="shared" si="0"/>
        <v>942.5</v>
      </c>
      <c r="K34" s="19" t="s">
        <v>39</v>
      </c>
      <c r="L34" s="19">
        <v>0</v>
      </c>
    </row>
    <row r="35" spans="1:12" x14ac:dyDescent="0.25">
      <c r="A35" s="14" t="s">
        <v>84</v>
      </c>
      <c r="B35" s="14" t="s">
        <v>164</v>
      </c>
      <c r="C35" s="14" t="s">
        <v>165</v>
      </c>
      <c r="D35" s="15" t="s">
        <v>87</v>
      </c>
      <c r="E35" s="15">
        <v>2013</v>
      </c>
      <c r="F35" s="15" t="s">
        <v>44</v>
      </c>
      <c r="G35" s="16">
        <v>1</v>
      </c>
      <c r="H35" s="16">
        <v>5</v>
      </c>
      <c r="I35" s="18">
        <v>182</v>
      </c>
      <c r="J35" s="18">
        <f t="shared" si="0"/>
        <v>910</v>
      </c>
      <c r="K35" s="19" t="s">
        <v>39</v>
      </c>
      <c r="L35" s="19">
        <v>0</v>
      </c>
    </row>
    <row r="36" spans="1:12" x14ac:dyDescent="0.25">
      <c r="A36" s="39"/>
      <c r="B36" s="39"/>
      <c r="C36" s="39"/>
      <c r="D36" s="40"/>
      <c r="E36" s="40"/>
      <c r="F36" s="40"/>
      <c r="G36" s="41">
        <v>33</v>
      </c>
      <c r="H36" s="41">
        <f>SUM(H3:H35)</f>
        <v>149</v>
      </c>
      <c r="I36" s="42"/>
      <c r="J36" s="42"/>
      <c r="K36" s="43"/>
      <c r="L36" s="43"/>
    </row>
    <row r="37" spans="1:12" x14ac:dyDescent="0.25">
      <c r="A37" s="89" t="s">
        <v>1025</v>
      </c>
      <c r="B37" s="44"/>
      <c r="C37" s="35"/>
      <c r="D37" s="44"/>
      <c r="E37" s="35"/>
      <c r="F37" s="35"/>
      <c r="G37" s="45"/>
      <c r="H37" s="45"/>
      <c r="I37" s="37"/>
      <c r="J37" s="37">
        <f>SUM(J3:J35)</f>
        <v>49953.55</v>
      </c>
      <c r="K37" s="44"/>
      <c r="L37" s="44"/>
    </row>
    <row r="38" spans="1:12" x14ac:dyDescent="0.25">
      <c r="A38" s="58" t="s">
        <v>23</v>
      </c>
      <c r="B38" s="58" t="s">
        <v>24</v>
      </c>
      <c r="C38" s="58" t="s">
        <v>25</v>
      </c>
      <c r="D38" s="58" t="s">
        <v>26</v>
      </c>
      <c r="E38" s="58" t="s">
        <v>27</v>
      </c>
      <c r="F38" s="58" t="s">
        <v>28</v>
      </c>
      <c r="G38" s="59" t="s">
        <v>29</v>
      </c>
      <c r="H38" s="59" t="s">
        <v>30</v>
      </c>
      <c r="I38" s="60" t="s">
        <v>31</v>
      </c>
      <c r="J38" s="60" t="s">
        <v>32</v>
      </c>
      <c r="K38" s="60" t="s">
        <v>33</v>
      </c>
      <c r="L38" s="60" t="s">
        <v>30</v>
      </c>
    </row>
    <row r="39" spans="1:12" x14ac:dyDescent="0.25">
      <c r="A39" s="27" t="s">
        <v>48</v>
      </c>
      <c r="B39" s="33" t="s">
        <v>1026</v>
      </c>
      <c r="C39" s="19" t="s">
        <v>1027</v>
      </c>
      <c r="D39" s="30" t="s">
        <v>1028</v>
      </c>
      <c r="E39" s="33">
        <v>2012</v>
      </c>
      <c r="F39" s="19" t="s">
        <v>44</v>
      </c>
      <c r="G39" s="34">
        <v>1</v>
      </c>
      <c r="H39" s="16">
        <v>5</v>
      </c>
      <c r="I39" s="18">
        <v>426.2</v>
      </c>
      <c r="J39" s="18">
        <f t="shared" ref="J39:J60" si="1">H39*I39</f>
        <v>2131</v>
      </c>
      <c r="K39" s="19" t="s">
        <v>39</v>
      </c>
      <c r="L39" s="19">
        <v>0</v>
      </c>
    </row>
    <row r="40" spans="1:12" x14ac:dyDescent="0.25">
      <c r="A40" s="14" t="s">
        <v>150</v>
      </c>
      <c r="B40" s="14" t="s">
        <v>1029</v>
      </c>
      <c r="C40" s="14" t="s">
        <v>152</v>
      </c>
      <c r="D40" s="15" t="s">
        <v>153</v>
      </c>
      <c r="E40" s="15">
        <v>2012</v>
      </c>
      <c r="F40" s="15" t="s">
        <v>38</v>
      </c>
      <c r="G40" s="16">
        <v>2</v>
      </c>
      <c r="H40" s="16">
        <v>3</v>
      </c>
      <c r="I40" s="18">
        <v>283.5</v>
      </c>
      <c r="J40" s="18">
        <f t="shared" si="1"/>
        <v>850.5</v>
      </c>
      <c r="K40" s="19" t="s">
        <v>39</v>
      </c>
      <c r="L40" s="19">
        <v>0</v>
      </c>
    </row>
    <row r="41" spans="1:12" x14ac:dyDescent="0.25">
      <c r="A41" s="27" t="s">
        <v>150</v>
      </c>
      <c r="B41" s="27" t="s">
        <v>1030</v>
      </c>
      <c r="C41" s="19" t="s">
        <v>1031</v>
      </c>
      <c r="D41" s="30" t="s">
        <v>153</v>
      </c>
      <c r="E41" s="30">
        <v>2011</v>
      </c>
      <c r="F41" s="15" t="s">
        <v>38</v>
      </c>
      <c r="G41" s="34">
        <v>2</v>
      </c>
      <c r="H41" s="16">
        <v>3</v>
      </c>
      <c r="I41" s="18">
        <v>318.5</v>
      </c>
      <c r="J41" s="18">
        <f t="shared" si="1"/>
        <v>955.5</v>
      </c>
      <c r="K41" s="19" t="s">
        <v>39</v>
      </c>
      <c r="L41" s="19">
        <v>0</v>
      </c>
    </row>
    <row r="42" spans="1:12" x14ac:dyDescent="0.25">
      <c r="A42" s="14" t="s">
        <v>305</v>
      </c>
      <c r="B42" s="14" t="s">
        <v>1032</v>
      </c>
      <c r="C42" s="14" t="s">
        <v>1033</v>
      </c>
      <c r="D42" s="15" t="s">
        <v>318</v>
      </c>
      <c r="E42" s="15">
        <v>2012</v>
      </c>
      <c r="F42" s="15" t="s">
        <v>44</v>
      </c>
      <c r="G42" s="16">
        <v>1</v>
      </c>
      <c r="H42" s="16">
        <v>5</v>
      </c>
      <c r="I42" s="18">
        <v>288</v>
      </c>
      <c r="J42" s="18">
        <f t="shared" si="1"/>
        <v>1440</v>
      </c>
      <c r="K42" s="19" t="s">
        <v>39</v>
      </c>
      <c r="L42" s="19">
        <v>0</v>
      </c>
    </row>
    <row r="43" spans="1:12" x14ac:dyDescent="0.25">
      <c r="A43" s="14" t="s">
        <v>305</v>
      </c>
      <c r="B43" s="14" t="s">
        <v>1034</v>
      </c>
      <c r="C43" s="14" t="s">
        <v>1035</v>
      </c>
      <c r="D43" s="15" t="s">
        <v>1036</v>
      </c>
      <c r="E43" s="15">
        <v>2015</v>
      </c>
      <c r="F43" s="15" t="s">
        <v>44</v>
      </c>
      <c r="G43" s="16">
        <v>1</v>
      </c>
      <c r="H43" s="16">
        <v>5</v>
      </c>
      <c r="I43" s="18">
        <v>872</v>
      </c>
      <c r="J43" s="18">
        <f t="shared" si="1"/>
        <v>4360</v>
      </c>
      <c r="K43" s="19" t="s">
        <v>39</v>
      </c>
      <c r="L43" s="19">
        <v>0</v>
      </c>
    </row>
    <row r="44" spans="1:12" x14ac:dyDescent="0.25">
      <c r="A44" s="27" t="s">
        <v>305</v>
      </c>
      <c r="B44" s="27" t="s">
        <v>1037</v>
      </c>
      <c r="C44" s="19" t="s">
        <v>1035</v>
      </c>
      <c r="D44" s="30" t="s">
        <v>1036</v>
      </c>
      <c r="E44" s="30">
        <v>2015</v>
      </c>
      <c r="F44" s="15" t="s">
        <v>44</v>
      </c>
      <c r="G44" s="34">
        <v>1</v>
      </c>
      <c r="H44" s="16">
        <v>5</v>
      </c>
      <c r="I44" s="18">
        <v>872</v>
      </c>
      <c r="J44" s="18">
        <f t="shared" si="1"/>
        <v>4360</v>
      </c>
      <c r="K44" s="19" t="s">
        <v>39</v>
      </c>
      <c r="L44" s="19">
        <v>0</v>
      </c>
    </row>
    <row r="45" spans="1:12" x14ac:dyDescent="0.25">
      <c r="A45" s="14" t="s">
        <v>305</v>
      </c>
      <c r="B45" s="14" t="s">
        <v>1038</v>
      </c>
      <c r="C45" s="14" t="s">
        <v>1039</v>
      </c>
      <c r="D45" s="15" t="s">
        <v>318</v>
      </c>
      <c r="E45" s="15">
        <v>2012</v>
      </c>
      <c r="F45" s="15" t="s">
        <v>38</v>
      </c>
      <c r="G45" s="16">
        <v>2</v>
      </c>
      <c r="H45" s="16">
        <v>3</v>
      </c>
      <c r="I45" s="18">
        <v>288</v>
      </c>
      <c r="J45" s="18">
        <f t="shared" si="1"/>
        <v>864</v>
      </c>
      <c r="K45" s="19" t="s">
        <v>39</v>
      </c>
      <c r="L45" s="19">
        <v>0</v>
      </c>
    </row>
    <row r="46" spans="1:12" x14ac:dyDescent="0.25">
      <c r="A46" s="33" t="s">
        <v>99</v>
      </c>
      <c r="B46" s="33" t="s">
        <v>1040</v>
      </c>
      <c r="C46" s="19" t="s">
        <v>1041</v>
      </c>
      <c r="D46" s="33" t="s">
        <v>102</v>
      </c>
      <c r="E46" s="33" t="s">
        <v>169</v>
      </c>
      <c r="F46" s="15" t="s">
        <v>44</v>
      </c>
      <c r="G46" s="34">
        <v>1</v>
      </c>
      <c r="H46" s="16">
        <v>4</v>
      </c>
      <c r="I46" s="18">
        <v>256.5</v>
      </c>
      <c r="J46" s="18">
        <f t="shared" si="1"/>
        <v>1026</v>
      </c>
      <c r="K46" s="19" t="s">
        <v>39</v>
      </c>
      <c r="L46" s="19">
        <v>0</v>
      </c>
    </row>
    <row r="47" spans="1:12" x14ac:dyDescent="0.25">
      <c r="A47" s="33" t="s">
        <v>99</v>
      </c>
      <c r="B47" s="33" t="s">
        <v>1042</v>
      </c>
      <c r="C47" s="19" t="s">
        <v>1043</v>
      </c>
      <c r="D47" s="33" t="s">
        <v>1044</v>
      </c>
      <c r="E47" s="33">
        <v>2006</v>
      </c>
      <c r="F47" s="15" t="s">
        <v>38</v>
      </c>
      <c r="G47" s="34">
        <v>1</v>
      </c>
      <c r="H47" s="16">
        <v>4</v>
      </c>
      <c r="I47" s="18">
        <v>351</v>
      </c>
      <c r="J47" s="18">
        <f t="shared" si="1"/>
        <v>1404</v>
      </c>
      <c r="K47" s="19" t="s">
        <v>39</v>
      </c>
      <c r="L47" s="19">
        <v>0</v>
      </c>
    </row>
    <row r="48" spans="1:12" x14ac:dyDescent="0.25">
      <c r="A48" s="33" t="s">
        <v>99</v>
      </c>
      <c r="B48" s="33" t="s">
        <v>1045</v>
      </c>
      <c r="C48" s="19" t="s">
        <v>1046</v>
      </c>
      <c r="D48" s="33" t="s">
        <v>102</v>
      </c>
      <c r="E48" s="33">
        <v>2005</v>
      </c>
      <c r="F48" s="15" t="s">
        <v>38</v>
      </c>
      <c r="G48" s="34">
        <v>2</v>
      </c>
      <c r="H48" s="16">
        <v>3</v>
      </c>
      <c r="I48" s="18">
        <v>285</v>
      </c>
      <c r="J48" s="18">
        <f t="shared" si="1"/>
        <v>855</v>
      </c>
      <c r="K48" s="19" t="s">
        <v>39</v>
      </c>
      <c r="L48" s="19">
        <v>0</v>
      </c>
    </row>
    <row r="49" spans="1:12" x14ac:dyDescent="0.25">
      <c r="A49" s="14" t="s">
        <v>40</v>
      </c>
      <c r="B49" s="14" t="s">
        <v>1047</v>
      </c>
      <c r="C49" s="14"/>
      <c r="D49" s="15" t="s">
        <v>1048</v>
      </c>
      <c r="E49" s="15">
        <v>2014</v>
      </c>
      <c r="F49" s="15" t="s">
        <v>38</v>
      </c>
      <c r="G49" s="16">
        <v>2</v>
      </c>
      <c r="H49" s="16">
        <v>3</v>
      </c>
      <c r="I49" s="18">
        <v>305.14999999999998</v>
      </c>
      <c r="J49" s="18">
        <f t="shared" si="1"/>
        <v>915.44999999999993</v>
      </c>
      <c r="K49" s="19" t="s">
        <v>39</v>
      </c>
      <c r="L49" s="19">
        <v>0</v>
      </c>
    </row>
    <row r="50" spans="1:12" x14ac:dyDescent="0.25">
      <c r="A50" s="14" t="s">
        <v>40</v>
      </c>
      <c r="B50" s="14" t="s">
        <v>1049</v>
      </c>
      <c r="C50" s="14" t="s">
        <v>1050</v>
      </c>
      <c r="D50" s="15" t="s">
        <v>115</v>
      </c>
      <c r="E50" s="15" t="s">
        <v>1051</v>
      </c>
      <c r="F50" s="15" t="s">
        <v>44</v>
      </c>
      <c r="G50" s="16">
        <v>1</v>
      </c>
      <c r="H50" s="16">
        <v>5</v>
      </c>
      <c r="I50" s="18">
        <v>323.39999999999998</v>
      </c>
      <c r="J50" s="18">
        <f t="shared" si="1"/>
        <v>1617</v>
      </c>
      <c r="K50" s="19">
        <v>5</v>
      </c>
      <c r="L50" s="19">
        <v>5</v>
      </c>
    </row>
    <row r="51" spans="1:12" x14ac:dyDescent="0.25">
      <c r="A51" s="14" t="s">
        <v>176</v>
      </c>
      <c r="B51" s="14" t="s">
        <v>1052</v>
      </c>
      <c r="C51" s="14" t="s">
        <v>1053</v>
      </c>
      <c r="D51" s="15" t="s">
        <v>1054</v>
      </c>
      <c r="E51" s="15" t="s">
        <v>233</v>
      </c>
      <c r="F51" s="15" t="s">
        <v>44</v>
      </c>
      <c r="G51" s="16">
        <v>1</v>
      </c>
      <c r="H51" s="16">
        <v>5</v>
      </c>
      <c r="I51" s="18">
        <v>224</v>
      </c>
      <c r="J51" s="18">
        <f t="shared" si="1"/>
        <v>1120</v>
      </c>
      <c r="K51" s="19" t="s">
        <v>39</v>
      </c>
      <c r="L51" s="19">
        <v>0</v>
      </c>
    </row>
    <row r="52" spans="1:12" x14ac:dyDescent="0.25">
      <c r="A52" s="27" t="s">
        <v>176</v>
      </c>
      <c r="B52" s="33" t="s">
        <v>1055</v>
      </c>
      <c r="C52" s="19" t="s">
        <v>1056</v>
      </c>
      <c r="D52" s="30" t="s">
        <v>1057</v>
      </c>
      <c r="E52" s="30">
        <v>2015</v>
      </c>
      <c r="F52" s="15" t="s">
        <v>44</v>
      </c>
      <c r="G52" s="34">
        <v>1</v>
      </c>
      <c r="H52" s="16">
        <v>5</v>
      </c>
      <c r="I52" s="48">
        <v>240</v>
      </c>
      <c r="J52" s="18">
        <f t="shared" si="1"/>
        <v>1200</v>
      </c>
      <c r="K52" s="19" t="s">
        <v>39</v>
      </c>
      <c r="L52" s="19">
        <v>0</v>
      </c>
    </row>
    <row r="53" spans="1:12" x14ac:dyDescent="0.25">
      <c r="A53" s="27" t="s">
        <v>176</v>
      </c>
      <c r="B53" s="33" t="s">
        <v>1058</v>
      </c>
      <c r="C53" s="19" t="s">
        <v>1059</v>
      </c>
      <c r="D53" s="30" t="s">
        <v>1057</v>
      </c>
      <c r="E53" s="30" t="s">
        <v>1060</v>
      </c>
      <c r="F53" s="15" t="s">
        <v>44</v>
      </c>
      <c r="G53" s="34">
        <v>1</v>
      </c>
      <c r="H53" s="16">
        <v>5</v>
      </c>
      <c r="I53" s="48">
        <v>264</v>
      </c>
      <c r="J53" s="18">
        <f t="shared" si="1"/>
        <v>1320</v>
      </c>
      <c r="K53" s="19" t="s">
        <v>39</v>
      </c>
      <c r="L53" s="19">
        <v>0</v>
      </c>
    </row>
    <row r="54" spans="1:12" x14ac:dyDescent="0.25">
      <c r="A54" s="27" t="s">
        <v>176</v>
      </c>
      <c r="B54" s="33" t="s">
        <v>1061</v>
      </c>
      <c r="C54" s="19" t="s">
        <v>1062</v>
      </c>
      <c r="D54" s="30" t="s">
        <v>115</v>
      </c>
      <c r="E54" s="30">
        <v>2008</v>
      </c>
      <c r="F54" s="15" t="s">
        <v>44</v>
      </c>
      <c r="G54" s="34">
        <v>1</v>
      </c>
      <c r="H54" s="16">
        <v>5</v>
      </c>
      <c r="I54" s="48">
        <v>183.75</v>
      </c>
      <c r="J54" s="18">
        <f t="shared" si="1"/>
        <v>918.75</v>
      </c>
      <c r="K54" s="19" t="s">
        <v>154</v>
      </c>
      <c r="L54" s="19">
        <v>6</v>
      </c>
    </row>
    <row r="55" spans="1:12" x14ac:dyDescent="0.25">
      <c r="A55" s="27" t="s">
        <v>176</v>
      </c>
      <c r="B55" s="33" t="s">
        <v>1063</v>
      </c>
      <c r="C55" s="19" t="s">
        <v>1064</v>
      </c>
      <c r="D55" s="30" t="s">
        <v>412</v>
      </c>
      <c r="E55" s="30">
        <v>2006</v>
      </c>
      <c r="F55" s="15" t="s">
        <v>44</v>
      </c>
      <c r="G55" s="34">
        <v>1</v>
      </c>
      <c r="H55" s="16">
        <v>5</v>
      </c>
      <c r="I55" s="48">
        <v>385.7</v>
      </c>
      <c r="J55" s="18">
        <f t="shared" si="1"/>
        <v>1928.5</v>
      </c>
      <c r="K55" s="19" t="s">
        <v>154</v>
      </c>
      <c r="L55" s="19">
        <v>5</v>
      </c>
    </row>
    <row r="56" spans="1:12" x14ac:dyDescent="0.25">
      <c r="A56" s="27" t="s">
        <v>176</v>
      </c>
      <c r="B56" s="33" t="s">
        <v>1065</v>
      </c>
      <c r="C56" s="19" t="s">
        <v>1066</v>
      </c>
      <c r="D56" s="30" t="s">
        <v>1057</v>
      </c>
      <c r="E56" s="30" t="s">
        <v>1067</v>
      </c>
      <c r="F56" s="15" t="s">
        <v>38</v>
      </c>
      <c r="G56" s="34">
        <v>1</v>
      </c>
      <c r="H56" s="16">
        <v>3</v>
      </c>
      <c r="I56" s="48">
        <v>280</v>
      </c>
      <c r="J56" s="18">
        <f t="shared" si="1"/>
        <v>840</v>
      </c>
      <c r="K56" s="19" t="s">
        <v>39</v>
      </c>
      <c r="L56" s="19">
        <v>0</v>
      </c>
    </row>
    <row r="57" spans="1:12" x14ac:dyDescent="0.25">
      <c r="A57" s="27" t="s">
        <v>91</v>
      </c>
      <c r="B57" s="27" t="s">
        <v>1068</v>
      </c>
      <c r="C57" s="19" t="s">
        <v>1069</v>
      </c>
      <c r="D57" s="30" t="s">
        <v>1070</v>
      </c>
      <c r="E57" s="30">
        <v>2012</v>
      </c>
      <c r="F57" s="15" t="s">
        <v>44</v>
      </c>
      <c r="G57" s="34">
        <v>1</v>
      </c>
      <c r="H57" s="16">
        <v>5</v>
      </c>
      <c r="I57" s="18">
        <v>1260</v>
      </c>
      <c r="J57" s="18">
        <f t="shared" si="1"/>
        <v>6300</v>
      </c>
      <c r="K57" s="19" t="s">
        <v>39</v>
      </c>
      <c r="L57" s="19">
        <v>0</v>
      </c>
    </row>
    <row r="58" spans="1:12" x14ac:dyDescent="0.25">
      <c r="A58" s="14" t="s">
        <v>91</v>
      </c>
      <c r="B58" s="14" t="s">
        <v>1071</v>
      </c>
      <c r="C58" s="14" t="s">
        <v>1072</v>
      </c>
      <c r="D58" s="15" t="s">
        <v>1073</v>
      </c>
      <c r="E58" s="15">
        <v>2004</v>
      </c>
      <c r="F58" s="15" t="s">
        <v>44</v>
      </c>
      <c r="G58" s="16">
        <v>1</v>
      </c>
      <c r="H58" s="16">
        <v>5</v>
      </c>
      <c r="I58" s="18">
        <v>1260</v>
      </c>
      <c r="J58" s="18">
        <f t="shared" si="1"/>
        <v>6300</v>
      </c>
      <c r="K58" s="19" t="s">
        <v>154</v>
      </c>
      <c r="L58" s="19">
        <v>1</v>
      </c>
    </row>
    <row r="59" spans="1:12" x14ac:dyDescent="0.25">
      <c r="A59" s="33" t="s">
        <v>91</v>
      </c>
      <c r="B59" s="33" t="s">
        <v>1074</v>
      </c>
      <c r="C59" s="19" t="s">
        <v>1075</v>
      </c>
      <c r="D59" s="33" t="s">
        <v>1070</v>
      </c>
      <c r="E59" s="33" t="s">
        <v>1076</v>
      </c>
      <c r="F59" s="15" t="s">
        <v>38</v>
      </c>
      <c r="G59" s="34">
        <v>1</v>
      </c>
      <c r="H59" s="16">
        <v>3</v>
      </c>
      <c r="I59" s="18">
        <v>620</v>
      </c>
      <c r="J59" s="18">
        <f t="shared" si="1"/>
        <v>1860</v>
      </c>
      <c r="K59" s="19" t="s">
        <v>39</v>
      </c>
      <c r="L59" s="19">
        <v>0</v>
      </c>
    </row>
    <row r="60" spans="1:12" x14ac:dyDescent="0.25">
      <c r="A60" s="33" t="s">
        <v>91</v>
      </c>
      <c r="B60" s="33" t="s">
        <v>1077</v>
      </c>
      <c r="C60" s="19" t="s">
        <v>1078</v>
      </c>
      <c r="D60" s="33" t="s">
        <v>1070</v>
      </c>
      <c r="E60" s="33"/>
      <c r="F60" s="15" t="s">
        <v>38</v>
      </c>
      <c r="G60" s="34">
        <v>1</v>
      </c>
      <c r="H60" s="16">
        <v>4</v>
      </c>
      <c r="I60" s="18">
        <v>1460</v>
      </c>
      <c r="J60" s="18">
        <f t="shared" si="1"/>
        <v>5840</v>
      </c>
      <c r="K60" s="19" t="s">
        <v>39</v>
      </c>
      <c r="L60" s="19">
        <v>0</v>
      </c>
    </row>
    <row r="61" spans="1:12" x14ac:dyDescent="0.25">
      <c r="A61" s="7"/>
      <c r="B61" s="7"/>
      <c r="C61" s="7"/>
      <c r="D61" s="7"/>
      <c r="E61" s="7"/>
      <c r="F61" s="7"/>
      <c r="G61" s="70">
        <v>22</v>
      </c>
      <c r="H61" s="10">
        <f>SUM(H39:H60)</f>
        <v>93</v>
      </c>
      <c r="I61" s="7"/>
      <c r="J61" s="90">
        <f>SUM(J39:J60)</f>
        <v>48405.7</v>
      </c>
      <c r="K61" s="7"/>
      <c r="L61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>
      <selection activeCell="B66" sqref="B66"/>
    </sheetView>
  </sheetViews>
  <sheetFormatPr baseColWidth="10" defaultRowHeight="15" x14ac:dyDescent="0.25"/>
  <cols>
    <col min="1" max="1" width="23.7109375" customWidth="1"/>
    <col min="2" max="2" width="53.5703125" customWidth="1"/>
    <col min="3" max="3" width="26.7109375" customWidth="1"/>
    <col min="4" max="4" width="24" customWidth="1"/>
    <col min="5" max="5" width="14.28515625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14" t="s">
        <v>440</v>
      </c>
      <c r="B3" s="14" t="s">
        <v>441</v>
      </c>
      <c r="C3" s="14" t="s">
        <v>442</v>
      </c>
      <c r="D3" s="15" t="s">
        <v>443</v>
      </c>
      <c r="E3" s="15">
        <v>2014</v>
      </c>
      <c r="F3" s="15" t="s">
        <v>44</v>
      </c>
      <c r="G3" s="16">
        <v>1</v>
      </c>
      <c r="H3" s="34">
        <v>5</v>
      </c>
      <c r="I3" s="18">
        <v>239</v>
      </c>
      <c r="J3" s="18">
        <f t="shared" ref="J3:J50" si="0">I3*H3</f>
        <v>1195</v>
      </c>
      <c r="K3" s="33" t="s">
        <v>39</v>
      </c>
      <c r="L3" s="33">
        <v>0</v>
      </c>
    </row>
    <row r="4" spans="1:12" x14ac:dyDescent="0.25">
      <c r="A4" s="14" t="s">
        <v>440</v>
      </c>
      <c r="B4" s="14" t="s">
        <v>444</v>
      </c>
      <c r="C4" s="14" t="s">
        <v>445</v>
      </c>
      <c r="D4" s="15" t="s">
        <v>446</v>
      </c>
      <c r="E4" s="15">
        <v>2014</v>
      </c>
      <c r="F4" s="15" t="s">
        <v>38</v>
      </c>
      <c r="G4" s="16">
        <v>1</v>
      </c>
      <c r="H4" s="34">
        <v>2</v>
      </c>
      <c r="I4" s="18">
        <v>257</v>
      </c>
      <c r="J4" s="18">
        <f t="shared" si="0"/>
        <v>514</v>
      </c>
      <c r="K4" s="33" t="s">
        <v>39</v>
      </c>
      <c r="L4" s="33">
        <v>0</v>
      </c>
    </row>
    <row r="5" spans="1:12" x14ac:dyDescent="0.25">
      <c r="A5" s="14" t="s">
        <v>440</v>
      </c>
      <c r="B5" s="14" t="s">
        <v>447</v>
      </c>
      <c r="C5" s="14" t="s">
        <v>448</v>
      </c>
      <c r="D5" s="15" t="s">
        <v>43</v>
      </c>
      <c r="E5" s="15">
        <v>2014</v>
      </c>
      <c r="F5" s="15" t="s">
        <v>44</v>
      </c>
      <c r="G5" s="16">
        <v>1</v>
      </c>
      <c r="H5" s="34">
        <v>5</v>
      </c>
      <c r="I5" s="18">
        <v>482</v>
      </c>
      <c r="J5" s="18">
        <f t="shared" si="0"/>
        <v>2410</v>
      </c>
      <c r="K5" s="33" t="s">
        <v>39</v>
      </c>
      <c r="L5" s="33">
        <v>0</v>
      </c>
    </row>
    <row r="6" spans="1:12" x14ac:dyDescent="0.25">
      <c r="A6" s="14" t="s">
        <v>440</v>
      </c>
      <c r="B6" s="14" t="s">
        <v>449</v>
      </c>
      <c r="C6" s="14" t="s">
        <v>450</v>
      </c>
      <c r="D6" s="15" t="s">
        <v>451</v>
      </c>
      <c r="E6" s="15">
        <v>2014</v>
      </c>
      <c r="F6" s="15" t="s">
        <v>44</v>
      </c>
      <c r="G6" s="16">
        <v>1</v>
      </c>
      <c r="H6" s="34">
        <v>5</v>
      </c>
      <c r="I6" s="18">
        <v>744</v>
      </c>
      <c r="J6" s="18">
        <f t="shared" si="0"/>
        <v>3720</v>
      </c>
      <c r="K6" s="33" t="s">
        <v>39</v>
      </c>
      <c r="L6" s="33">
        <v>0</v>
      </c>
    </row>
    <row r="7" spans="1:12" x14ac:dyDescent="0.25">
      <c r="A7" s="14" t="s">
        <v>327</v>
      </c>
      <c r="B7" s="14" t="s">
        <v>452</v>
      </c>
      <c r="C7" s="14" t="s">
        <v>453</v>
      </c>
      <c r="D7" s="15" t="s">
        <v>73</v>
      </c>
      <c r="E7" s="15" t="s">
        <v>337</v>
      </c>
      <c r="F7" s="15" t="s">
        <v>38</v>
      </c>
      <c r="G7" s="16">
        <v>1</v>
      </c>
      <c r="H7" s="34">
        <v>3</v>
      </c>
      <c r="I7" s="18">
        <v>2541</v>
      </c>
      <c r="J7" s="18">
        <f t="shared" si="0"/>
        <v>7623</v>
      </c>
      <c r="K7" s="33" t="s">
        <v>39</v>
      </c>
      <c r="L7" s="33">
        <v>0</v>
      </c>
    </row>
    <row r="8" spans="1:12" x14ac:dyDescent="0.25">
      <c r="A8" s="14" t="s">
        <v>327</v>
      </c>
      <c r="B8" s="14" t="s">
        <v>454</v>
      </c>
      <c r="C8" s="14" t="s">
        <v>453</v>
      </c>
      <c r="D8" s="15" t="s">
        <v>73</v>
      </c>
      <c r="E8" s="15" t="s">
        <v>337</v>
      </c>
      <c r="F8" s="15" t="s">
        <v>44</v>
      </c>
      <c r="G8" s="16">
        <v>1</v>
      </c>
      <c r="H8" s="34">
        <v>5</v>
      </c>
      <c r="I8" s="18">
        <v>2774</v>
      </c>
      <c r="J8" s="18">
        <f t="shared" si="0"/>
        <v>13870</v>
      </c>
      <c r="K8" s="33" t="s">
        <v>39</v>
      </c>
      <c r="L8" s="33">
        <v>0</v>
      </c>
    </row>
    <row r="9" spans="1:12" x14ac:dyDescent="0.25">
      <c r="A9" s="27" t="s">
        <v>48</v>
      </c>
      <c r="B9" s="27" t="s">
        <v>455</v>
      </c>
      <c r="C9" s="19" t="s">
        <v>456</v>
      </c>
      <c r="D9" s="33" t="s">
        <v>457</v>
      </c>
      <c r="E9" s="29">
        <v>2009</v>
      </c>
      <c r="F9" s="15" t="s">
        <v>44</v>
      </c>
      <c r="G9" s="34">
        <v>1</v>
      </c>
      <c r="H9" s="34">
        <v>5</v>
      </c>
      <c r="I9" s="48">
        <v>267.83999999999997</v>
      </c>
      <c r="J9" s="18">
        <f t="shared" si="0"/>
        <v>1339.1999999999998</v>
      </c>
      <c r="K9" s="33" t="s">
        <v>39</v>
      </c>
      <c r="L9" s="33">
        <v>0</v>
      </c>
    </row>
    <row r="10" spans="1:12" x14ac:dyDescent="0.25">
      <c r="A10" s="27" t="s">
        <v>48</v>
      </c>
      <c r="B10" s="27" t="s">
        <v>458</v>
      </c>
      <c r="C10" s="19" t="s">
        <v>459</v>
      </c>
      <c r="D10" s="33" t="s">
        <v>460</v>
      </c>
      <c r="E10" s="29">
        <v>2014</v>
      </c>
      <c r="F10" s="15" t="s">
        <v>44</v>
      </c>
      <c r="G10" s="34">
        <v>1</v>
      </c>
      <c r="H10" s="34">
        <v>5</v>
      </c>
      <c r="I10" s="48">
        <v>418.77</v>
      </c>
      <c r="J10" s="18">
        <f t="shared" si="0"/>
        <v>2093.85</v>
      </c>
      <c r="K10" s="33" t="s">
        <v>39</v>
      </c>
      <c r="L10" s="33">
        <v>0</v>
      </c>
    </row>
    <row r="11" spans="1:12" x14ac:dyDescent="0.25">
      <c r="A11" s="27" t="s">
        <v>48</v>
      </c>
      <c r="B11" s="27" t="s">
        <v>461</v>
      </c>
      <c r="C11" s="19" t="s">
        <v>462</v>
      </c>
      <c r="D11" s="33" t="s">
        <v>463</v>
      </c>
      <c r="E11" s="29">
        <v>2010</v>
      </c>
      <c r="F11" s="15" t="s">
        <v>44</v>
      </c>
      <c r="G11" s="34">
        <v>1</v>
      </c>
      <c r="H11" s="34">
        <v>5</v>
      </c>
      <c r="I11" s="48">
        <v>418.77</v>
      </c>
      <c r="J11" s="18">
        <f t="shared" si="0"/>
        <v>2093.85</v>
      </c>
      <c r="K11" s="33" t="s">
        <v>39</v>
      </c>
      <c r="L11" s="33">
        <v>0</v>
      </c>
    </row>
    <row r="12" spans="1:12" x14ac:dyDescent="0.25">
      <c r="A12" s="27" t="s">
        <v>48</v>
      </c>
      <c r="B12" s="27" t="s">
        <v>464</v>
      </c>
      <c r="C12" s="19" t="s">
        <v>465</v>
      </c>
      <c r="D12" s="33" t="s">
        <v>466</v>
      </c>
      <c r="E12" s="29">
        <v>2013</v>
      </c>
      <c r="F12" s="15" t="s">
        <v>44</v>
      </c>
      <c r="G12" s="34">
        <v>1</v>
      </c>
      <c r="H12" s="34">
        <v>5</v>
      </c>
      <c r="I12" s="48">
        <v>519.75</v>
      </c>
      <c r="J12" s="18">
        <f t="shared" si="0"/>
        <v>2598.75</v>
      </c>
      <c r="K12" s="33" t="s">
        <v>39</v>
      </c>
      <c r="L12" s="33">
        <v>0</v>
      </c>
    </row>
    <row r="13" spans="1:12" x14ac:dyDescent="0.25">
      <c r="A13" s="27" t="s">
        <v>305</v>
      </c>
      <c r="B13" s="27" t="s">
        <v>467</v>
      </c>
      <c r="C13" s="19" t="s">
        <v>468</v>
      </c>
      <c r="D13" s="30" t="s">
        <v>43</v>
      </c>
      <c r="E13" s="33"/>
      <c r="F13" s="19" t="s">
        <v>44</v>
      </c>
      <c r="G13" s="34">
        <v>1</v>
      </c>
      <c r="H13" s="34">
        <v>5</v>
      </c>
      <c r="I13" s="48">
        <v>585.6</v>
      </c>
      <c r="J13" s="18">
        <f t="shared" si="0"/>
        <v>2928</v>
      </c>
      <c r="K13" s="33" t="s">
        <v>39</v>
      </c>
      <c r="L13" s="33">
        <v>0</v>
      </c>
    </row>
    <row r="14" spans="1:12" x14ac:dyDescent="0.25">
      <c r="A14" s="14" t="s">
        <v>305</v>
      </c>
      <c r="B14" s="14" t="s">
        <v>469</v>
      </c>
      <c r="C14" s="14" t="s">
        <v>470</v>
      </c>
      <c r="D14" s="15" t="s">
        <v>43</v>
      </c>
      <c r="E14" s="15"/>
      <c r="F14" s="15" t="s">
        <v>44</v>
      </c>
      <c r="G14" s="16">
        <v>1</v>
      </c>
      <c r="H14" s="34">
        <v>5</v>
      </c>
      <c r="I14" s="18">
        <v>657.6</v>
      </c>
      <c r="J14" s="18">
        <f t="shared" si="0"/>
        <v>3288</v>
      </c>
      <c r="K14" s="33" t="s">
        <v>39</v>
      </c>
      <c r="L14" s="33">
        <v>0</v>
      </c>
    </row>
    <row r="15" spans="1:12" x14ac:dyDescent="0.25">
      <c r="A15" s="27" t="s">
        <v>305</v>
      </c>
      <c r="B15" s="27" t="s">
        <v>471</v>
      </c>
      <c r="C15" s="19" t="s">
        <v>472</v>
      </c>
      <c r="D15" s="30" t="s">
        <v>43</v>
      </c>
      <c r="E15" s="33"/>
      <c r="F15" s="19" t="s">
        <v>44</v>
      </c>
      <c r="G15" s="34">
        <v>1</v>
      </c>
      <c r="H15" s="34">
        <v>5</v>
      </c>
      <c r="I15" s="48">
        <v>705.6</v>
      </c>
      <c r="J15" s="18">
        <f t="shared" si="0"/>
        <v>3528</v>
      </c>
      <c r="K15" s="33" t="s">
        <v>39</v>
      </c>
      <c r="L15" s="33">
        <v>0</v>
      </c>
    </row>
    <row r="16" spans="1:12" x14ac:dyDescent="0.25">
      <c r="A16" s="27" t="s">
        <v>108</v>
      </c>
      <c r="B16" s="27" t="s">
        <v>473</v>
      </c>
      <c r="C16" s="19" t="s">
        <v>474</v>
      </c>
      <c r="D16" s="30" t="s">
        <v>108</v>
      </c>
      <c r="E16" s="30">
        <v>2005</v>
      </c>
      <c r="F16" s="19" t="s">
        <v>44</v>
      </c>
      <c r="G16" s="34">
        <v>2</v>
      </c>
      <c r="H16" s="34">
        <v>5</v>
      </c>
      <c r="I16" s="48">
        <v>431.25</v>
      </c>
      <c r="J16" s="18">
        <f t="shared" si="0"/>
        <v>2156.25</v>
      </c>
      <c r="K16" s="33" t="s">
        <v>39</v>
      </c>
      <c r="L16" s="33">
        <v>0</v>
      </c>
    </row>
    <row r="17" spans="1:12" x14ac:dyDescent="0.25">
      <c r="A17" s="14" t="s">
        <v>108</v>
      </c>
      <c r="B17" s="14" t="s">
        <v>475</v>
      </c>
      <c r="C17" s="14" t="s">
        <v>476</v>
      </c>
      <c r="D17" s="15" t="s">
        <v>108</v>
      </c>
      <c r="E17" s="15">
        <v>2006</v>
      </c>
      <c r="F17" s="15" t="s">
        <v>44</v>
      </c>
      <c r="G17" s="16">
        <v>1</v>
      </c>
      <c r="H17" s="34">
        <v>5</v>
      </c>
      <c r="I17" s="18">
        <v>435</v>
      </c>
      <c r="J17" s="18">
        <f t="shared" si="0"/>
        <v>2175</v>
      </c>
      <c r="K17" s="33" t="s">
        <v>39</v>
      </c>
      <c r="L17" s="33">
        <v>0</v>
      </c>
    </row>
    <row r="18" spans="1:12" x14ac:dyDescent="0.25">
      <c r="A18" s="14" t="s">
        <v>108</v>
      </c>
      <c r="B18" s="14" t="s">
        <v>477</v>
      </c>
      <c r="C18" s="14" t="s">
        <v>478</v>
      </c>
      <c r="D18" s="15" t="s">
        <v>108</v>
      </c>
      <c r="E18" s="15" t="s">
        <v>479</v>
      </c>
      <c r="F18" s="15" t="s">
        <v>38</v>
      </c>
      <c r="G18" s="16">
        <v>1</v>
      </c>
      <c r="H18" s="34">
        <v>3</v>
      </c>
      <c r="I18" s="18">
        <v>438.75</v>
      </c>
      <c r="J18" s="18">
        <f t="shared" si="0"/>
        <v>1316.25</v>
      </c>
      <c r="K18" s="33" t="s">
        <v>39</v>
      </c>
      <c r="L18" s="33">
        <v>0</v>
      </c>
    </row>
    <row r="19" spans="1:12" x14ac:dyDescent="0.25">
      <c r="A19" s="27" t="s">
        <v>108</v>
      </c>
      <c r="B19" s="27" t="s">
        <v>480</v>
      </c>
      <c r="C19" s="19" t="s">
        <v>481</v>
      </c>
      <c r="D19" s="30" t="s">
        <v>108</v>
      </c>
      <c r="E19" s="30">
        <v>2005</v>
      </c>
      <c r="F19" s="19" t="s">
        <v>44</v>
      </c>
      <c r="G19" s="34">
        <v>2</v>
      </c>
      <c r="H19" s="34">
        <v>5</v>
      </c>
      <c r="I19" s="48">
        <v>468.75</v>
      </c>
      <c r="J19" s="18">
        <f t="shared" si="0"/>
        <v>2343.75</v>
      </c>
      <c r="K19" s="33" t="s">
        <v>39</v>
      </c>
      <c r="L19" s="33">
        <v>0</v>
      </c>
    </row>
    <row r="20" spans="1:12" x14ac:dyDescent="0.25">
      <c r="A20" s="14" t="s">
        <v>108</v>
      </c>
      <c r="B20" s="14" t="s">
        <v>482</v>
      </c>
      <c r="C20" s="14" t="s">
        <v>483</v>
      </c>
      <c r="D20" s="15" t="s">
        <v>108</v>
      </c>
      <c r="E20" s="15">
        <v>2012</v>
      </c>
      <c r="F20" s="15" t="s">
        <v>38</v>
      </c>
      <c r="G20" s="16">
        <v>1</v>
      </c>
      <c r="H20" s="34">
        <v>3</v>
      </c>
      <c r="I20" s="18">
        <v>491.25</v>
      </c>
      <c r="J20" s="18">
        <f t="shared" si="0"/>
        <v>1473.75</v>
      </c>
      <c r="K20" s="33" t="s">
        <v>39</v>
      </c>
      <c r="L20" s="33">
        <v>0</v>
      </c>
    </row>
    <row r="21" spans="1:12" x14ac:dyDescent="0.25">
      <c r="A21" s="14" t="s">
        <v>108</v>
      </c>
      <c r="B21" s="14" t="s">
        <v>484</v>
      </c>
      <c r="C21" s="14" t="s">
        <v>485</v>
      </c>
      <c r="D21" s="15" t="s">
        <v>108</v>
      </c>
      <c r="E21" s="15">
        <v>2008</v>
      </c>
      <c r="F21" s="15" t="s">
        <v>38</v>
      </c>
      <c r="G21" s="16">
        <v>1</v>
      </c>
      <c r="H21" s="34">
        <v>3</v>
      </c>
      <c r="I21" s="18">
        <v>600</v>
      </c>
      <c r="J21" s="18">
        <f t="shared" si="0"/>
        <v>1800</v>
      </c>
      <c r="K21" s="33" t="s">
        <v>39</v>
      </c>
      <c r="L21" s="33">
        <v>0</v>
      </c>
    </row>
    <row r="22" spans="1:12" x14ac:dyDescent="0.25">
      <c r="A22" s="27" t="s">
        <v>108</v>
      </c>
      <c r="B22" s="27" t="s">
        <v>486</v>
      </c>
      <c r="C22" s="19" t="s">
        <v>487</v>
      </c>
      <c r="D22" s="30" t="s">
        <v>108</v>
      </c>
      <c r="E22" s="30">
        <v>2005</v>
      </c>
      <c r="F22" s="19" t="s">
        <v>44</v>
      </c>
      <c r="G22" s="34">
        <v>2</v>
      </c>
      <c r="H22" s="34">
        <v>5</v>
      </c>
      <c r="I22" s="48">
        <v>787.5</v>
      </c>
      <c r="J22" s="18">
        <f t="shared" si="0"/>
        <v>3937.5</v>
      </c>
      <c r="K22" s="33" t="s">
        <v>39</v>
      </c>
      <c r="L22" s="33">
        <v>0</v>
      </c>
    </row>
    <row r="23" spans="1:12" x14ac:dyDescent="0.25">
      <c r="A23" s="14" t="s">
        <v>108</v>
      </c>
      <c r="B23" s="14" t="s">
        <v>486</v>
      </c>
      <c r="C23" s="14" t="s">
        <v>485</v>
      </c>
      <c r="D23" s="15" t="s">
        <v>108</v>
      </c>
      <c r="E23" s="15">
        <v>2003</v>
      </c>
      <c r="F23" s="15" t="s">
        <v>38</v>
      </c>
      <c r="G23" s="16">
        <v>1</v>
      </c>
      <c r="H23" s="34">
        <v>3</v>
      </c>
      <c r="I23" s="18">
        <v>787.5</v>
      </c>
      <c r="J23" s="18">
        <f t="shared" si="0"/>
        <v>2362.5</v>
      </c>
      <c r="K23" s="33" t="s">
        <v>39</v>
      </c>
      <c r="L23" s="33">
        <v>0</v>
      </c>
    </row>
    <row r="24" spans="1:12" x14ac:dyDescent="0.25">
      <c r="A24" s="27" t="s">
        <v>488</v>
      </c>
      <c r="B24" s="27" t="s">
        <v>489</v>
      </c>
      <c r="C24" s="19" t="s">
        <v>490</v>
      </c>
      <c r="D24" s="30" t="s">
        <v>491</v>
      </c>
      <c r="E24" s="30">
        <v>2013</v>
      </c>
      <c r="F24" s="19" t="s">
        <v>44</v>
      </c>
      <c r="G24" s="34">
        <v>1</v>
      </c>
      <c r="H24" s="34">
        <v>5</v>
      </c>
      <c r="I24" s="48">
        <v>312</v>
      </c>
      <c r="J24" s="18">
        <f t="shared" si="0"/>
        <v>1560</v>
      </c>
      <c r="K24" s="33"/>
      <c r="L24" s="33"/>
    </row>
    <row r="25" spans="1:12" x14ac:dyDescent="0.25">
      <c r="A25" s="27" t="s">
        <v>488</v>
      </c>
      <c r="B25" s="27" t="s">
        <v>492</v>
      </c>
      <c r="C25" s="19" t="s">
        <v>493</v>
      </c>
      <c r="D25" s="30" t="s">
        <v>494</v>
      </c>
      <c r="E25" s="30">
        <v>2004</v>
      </c>
      <c r="F25" s="19" t="s">
        <v>44</v>
      </c>
      <c r="G25" s="34">
        <v>1</v>
      </c>
      <c r="H25" s="34">
        <v>5</v>
      </c>
      <c r="I25" s="48">
        <v>400</v>
      </c>
      <c r="J25" s="18">
        <f t="shared" si="0"/>
        <v>2000</v>
      </c>
      <c r="K25" s="33"/>
      <c r="L25" s="33"/>
    </row>
    <row r="26" spans="1:12" x14ac:dyDescent="0.25">
      <c r="A26" s="27" t="s">
        <v>488</v>
      </c>
      <c r="B26" s="27" t="s">
        <v>495</v>
      </c>
      <c r="C26" s="19" t="s">
        <v>496</v>
      </c>
      <c r="D26" s="30" t="s">
        <v>497</v>
      </c>
      <c r="E26" s="30">
        <v>2012</v>
      </c>
      <c r="F26" s="19" t="s">
        <v>44</v>
      </c>
      <c r="G26" s="34">
        <v>1</v>
      </c>
      <c r="H26" s="34">
        <v>5</v>
      </c>
      <c r="I26" s="48">
        <v>424.15</v>
      </c>
      <c r="J26" s="18">
        <f t="shared" si="0"/>
        <v>2120.75</v>
      </c>
      <c r="K26" s="33"/>
      <c r="L26" s="33"/>
    </row>
    <row r="27" spans="1:12" x14ac:dyDescent="0.25">
      <c r="A27" s="27" t="s">
        <v>488</v>
      </c>
      <c r="B27" s="27" t="s">
        <v>498</v>
      </c>
      <c r="C27" s="19" t="s">
        <v>499</v>
      </c>
      <c r="D27" s="30" t="s">
        <v>236</v>
      </c>
      <c r="E27" s="30">
        <v>2013</v>
      </c>
      <c r="F27" s="19" t="s">
        <v>44</v>
      </c>
      <c r="G27" s="34">
        <v>1</v>
      </c>
      <c r="H27" s="34">
        <v>5</v>
      </c>
      <c r="I27" s="48">
        <v>692.75</v>
      </c>
      <c r="J27" s="18">
        <f t="shared" si="0"/>
        <v>3463.75</v>
      </c>
      <c r="K27" s="33"/>
      <c r="L27" s="33"/>
    </row>
    <row r="28" spans="1:12" x14ac:dyDescent="0.25">
      <c r="A28" s="27" t="s">
        <v>488</v>
      </c>
      <c r="B28" s="27" t="s">
        <v>500</v>
      </c>
      <c r="C28" s="19" t="s">
        <v>501</v>
      </c>
      <c r="D28" s="30" t="s">
        <v>502</v>
      </c>
      <c r="E28" s="30">
        <v>2003</v>
      </c>
      <c r="F28" s="19" t="s">
        <v>44</v>
      </c>
      <c r="G28" s="34">
        <v>1</v>
      </c>
      <c r="H28" s="34">
        <v>5</v>
      </c>
      <c r="I28" s="48">
        <v>722.5</v>
      </c>
      <c r="J28" s="18">
        <f t="shared" si="0"/>
        <v>3612.5</v>
      </c>
      <c r="K28" s="33"/>
      <c r="L28" s="33"/>
    </row>
    <row r="29" spans="1:12" x14ac:dyDescent="0.25">
      <c r="A29" s="27" t="s">
        <v>176</v>
      </c>
      <c r="B29" s="27" t="s">
        <v>503</v>
      </c>
      <c r="C29" s="19" t="s">
        <v>504</v>
      </c>
      <c r="D29" s="30" t="s">
        <v>505</v>
      </c>
      <c r="E29" s="33"/>
      <c r="F29" s="15" t="s">
        <v>38</v>
      </c>
      <c r="G29" s="34">
        <v>1</v>
      </c>
      <c r="H29" s="34">
        <v>3</v>
      </c>
      <c r="I29" s="48">
        <v>773.5</v>
      </c>
      <c r="J29" s="18">
        <f t="shared" si="0"/>
        <v>2320.5</v>
      </c>
      <c r="K29" s="33" t="s">
        <v>154</v>
      </c>
      <c r="L29" s="33">
        <v>5</v>
      </c>
    </row>
    <row r="30" spans="1:12" x14ac:dyDescent="0.25">
      <c r="A30" s="14" t="s">
        <v>84</v>
      </c>
      <c r="B30" s="14" t="s">
        <v>506</v>
      </c>
      <c r="C30" s="14" t="s">
        <v>507</v>
      </c>
      <c r="D30" s="15" t="s">
        <v>87</v>
      </c>
      <c r="E30" s="15">
        <v>2012</v>
      </c>
      <c r="F30" s="15" t="s">
        <v>44</v>
      </c>
      <c r="G30" s="16">
        <v>2</v>
      </c>
      <c r="H30" s="34">
        <v>5</v>
      </c>
      <c r="I30" s="18">
        <v>188.5</v>
      </c>
      <c r="J30" s="18">
        <f t="shared" si="0"/>
        <v>942.5</v>
      </c>
      <c r="K30" s="33" t="s">
        <v>39</v>
      </c>
      <c r="L30" s="33">
        <v>0</v>
      </c>
    </row>
    <row r="31" spans="1:12" x14ac:dyDescent="0.25">
      <c r="A31" s="14" t="s">
        <v>84</v>
      </c>
      <c r="B31" s="14" t="s">
        <v>508</v>
      </c>
      <c r="C31" s="14" t="s">
        <v>509</v>
      </c>
      <c r="D31" s="15" t="s">
        <v>510</v>
      </c>
      <c r="E31" s="15">
        <v>2014</v>
      </c>
      <c r="F31" s="15" t="s">
        <v>44</v>
      </c>
      <c r="G31" s="16">
        <v>1</v>
      </c>
      <c r="H31" s="34">
        <v>5</v>
      </c>
      <c r="I31" s="18">
        <v>227.5</v>
      </c>
      <c r="J31" s="18">
        <f t="shared" si="0"/>
        <v>1137.5</v>
      </c>
      <c r="K31" s="33" t="s">
        <v>39</v>
      </c>
      <c r="L31" s="33">
        <v>0</v>
      </c>
    </row>
    <row r="32" spans="1:12" x14ac:dyDescent="0.25">
      <c r="A32" s="14" t="s">
        <v>84</v>
      </c>
      <c r="B32" s="14" t="s">
        <v>511</v>
      </c>
      <c r="C32" s="14" t="s">
        <v>512</v>
      </c>
      <c r="D32" s="15" t="s">
        <v>87</v>
      </c>
      <c r="E32" s="15">
        <v>2012</v>
      </c>
      <c r="F32" s="15" t="s">
        <v>44</v>
      </c>
      <c r="G32" s="16">
        <v>1</v>
      </c>
      <c r="H32" s="34">
        <v>5</v>
      </c>
      <c r="I32" s="18">
        <v>266.5</v>
      </c>
      <c r="J32" s="18">
        <f t="shared" si="0"/>
        <v>1332.5</v>
      </c>
      <c r="K32" s="33" t="s">
        <v>39</v>
      </c>
      <c r="L32" s="33">
        <v>0</v>
      </c>
    </row>
    <row r="33" spans="1:12" x14ac:dyDescent="0.25">
      <c r="A33" s="14" t="s">
        <v>84</v>
      </c>
      <c r="B33" s="14" t="s">
        <v>513</v>
      </c>
      <c r="C33" s="14" t="s">
        <v>514</v>
      </c>
      <c r="D33" s="15" t="s">
        <v>87</v>
      </c>
      <c r="E33" s="15">
        <v>2015</v>
      </c>
      <c r="F33" s="15" t="s">
        <v>44</v>
      </c>
      <c r="G33" s="16">
        <v>1</v>
      </c>
      <c r="H33" s="34">
        <v>5</v>
      </c>
      <c r="I33" s="18">
        <v>299</v>
      </c>
      <c r="J33" s="18">
        <f t="shared" si="0"/>
        <v>1495</v>
      </c>
      <c r="K33" s="33" t="s">
        <v>39</v>
      </c>
      <c r="L33" s="33">
        <v>0</v>
      </c>
    </row>
    <row r="34" spans="1:12" x14ac:dyDescent="0.25">
      <c r="A34" s="14" t="s">
        <v>84</v>
      </c>
      <c r="B34" s="14" t="s">
        <v>515</v>
      </c>
      <c r="C34" s="14" t="s">
        <v>516</v>
      </c>
      <c r="D34" s="15" t="s">
        <v>510</v>
      </c>
      <c r="E34" s="15">
        <v>2015</v>
      </c>
      <c r="F34" s="15" t="s">
        <v>44</v>
      </c>
      <c r="G34" s="16">
        <v>2</v>
      </c>
      <c r="H34" s="34">
        <v>5</v>
      </c>
      <c r="I34" s="18">
        <v>312</v>
      </c>
      <c r="J34" s="18">
        <f t="shared" si="0"/>
        <v>1560</v>
      </c>
      <c r="K34" s="33" t="s">
        <v>39</v>
      </c>
      <c r="L34" s="33">
        <v>0</v>
      </c>
    </row>
    <row r="35" spans="1:12" x14ac:dyDescent="0.25">
      <c r="A35" s="27" t="s">
        <v>517</v>
      </c>
      <c r="B35" s="27" t="s">
        <v>518</v>
      </c>
      <c r="C35" s="19" t="s">
        <v>519</v>
      </c>
      <c r="D35" s="30" t="s">
        <v>520</v>
      </c>
      <c r="E35" s="30">
        <v>2015</v>
      </c>
      <c r="F35" s="19" t="s">
        <v>44</v>
      </c>
      <c r="G35" s="34">
        <v>1</v>
      </c>
      <c r="H35" s="34">
        <v>5</v>
      </c>
      <c r="I35" s="48">
        <v>1400</v>
      </c>
      <c r="J35" s="18">
        <f t="shared" si="0"/>
        <v>7000</v>
      </c>
      <c r="K35" s="33" t="s">
        <v>39</v>
      </c>
      <c r="L35" s="33">
        <v>0</v>
      </c>
    </row>
    <row r="36" spans="1:12" x14ac:dyDescent="0.25">
      <c r="A36" s="27" t="s">
        <v>366</v>
      </c>
      <c r="B36" s="27" t="s">
        <v>521</v>
      </c>
      <c r="C36" s="19" t="s">
        <v>522</v>
      </c>
      <c r="D36" s="30" t="s">
        <v>366</v>
      </c>
      <c r="E36" s="30" t="s">
        <v>523</v>
      </c>
      <c r="F36" s="15" t="s">
        <v>44</v>
      </c>
      <c r="G36" s="34">
        <v>1</v>
      </c>
      <c r="H36" s="34">
        <v>5</v>
      </c>
      <c r="I36" s="48">
        <v>66.5</v>
      </c>
      <c r="J36" s="18">
        <f t="shared" si="0"/>
        <v>332.5</v>
      </c>
      <c r="K36" s="33" t="s">
        <v>39</v>
      </c>
      <c r="L36" s="33">
        <v>0</v>
      </c>
    </row>
    <row r="37" spans="1:12" x14ac:dyDescent="0.25">
      <c r="A37" s="27" t="s">
        <v>366</v>
      </c>
      <c r="B37" s="27" t="s">
        <v>524</v>
      </c>
      <c r="C37" s="19" t="s">
        <v>525</v>
      </c>
      <c r="D37" s="30" t="s">
        <v>366</v>
      </c>
      <c r="E37" s="30" t="s">
        <v>526</v>
      </c>
      <c r="F37" s="15" t="s">
        <v>44</v>
      </c>
      <c r="G37" s="34">
        <v>1</v>
      </c>
      <c r="H37" s="34">
        <v>5</v>
      </c>
      <c r="I37" s="48">
        <v>70</v>
      </c>
      <c r="J37" s="18">
        <f t="shared" si="0"/>
        <v>350</v>
      </c>
      <c r="K37" s="33" t="s">
        <v>39</v>
      </c>
      <c r="L37" s="33">
        <v>0</v>
      </c>
    </row>
    <row r="38" spans="1:12" x14ac:dyDescent="0.25">
      <c r="A38" s="14" t="s">
        <v>366</v>
      </c>
      <c r="B38" s="14" t="s">
        <v>527</v>
      </c>
      <c r="C38" s="14" t="s">
        <v>528</v>
      </c>
      <c r="D38" s="15" t="s">
        <v>366</v>
      </c>
      <c r="E38" s="15" t="s">
        <v>529</v>
      </c>
      <c r="F38" s="15" t="s">
        <v>44</v>
      </c>
      <c r="G38" s="16">
        <v>1</v>
      </c>
      <c r="H38" s="34">
        <v>5</v>
      </c>
      <c r="I38" s="18">
        <v>98</v>
      </c>
      <c r="J38" s="18">
        <f t="shared" si="0"/>
        <v>490</v>
      </c>
      <c r="K38" s="33" t="s">
        <v>39</v>
      </c>
      <c r="L38" s="33">
        <v>0</v>
      </c>
    </row>
    <row r="39" spans="1:12" x14ac:dyDescent="0.25">
      <c r="A39" s="27" t="s">
        <v>366</v>
      </c>
      <c r="B39" s="27" t="s">
        <v>530</v>
      </c>
      <c r="C39" s="19" t="s">
        <v>531</v>
      </c>
      <c r="D39" s="30" t="s">
        <v>366</v>
      </c>
      <c r="E39" s="33">
        <v>2014</v>
      </c>
      <c r="F39" s="15" t="s">
        <v>44</v>
      </c>
      <c r="G39" s="34">
        <v>1</v>
      </c>
      <c r="H39" s="34">
        <v>5</v>
      </c>
      <c r="I39" s="48">
        <v>105</v>
      </c>
      <c r="J39" s="18">
        <f t="shared" si="0"/>
        <v>525</v>
      </c>
      <c r="K39" s="33" t="s">
        <v>39</v>
      </c>
      <c r="L39" s="33">
        <v>0</v>
      </c>
    </row>
    <row r="40" spans="1:12" x14ac:dyDescent="0.25">
      <c r="A40" s="27" t="s">
        <v>366</v>
      </c>
      <c r="B40" s="27" t="s">
        <v>532</v>
      </c>
      <c r="C40" s="19" t="s">
        <v>533</v>
      </c>
      <c r="D40" s="30" t="s">
        <v>366</v>
      </c>
      <c r="E40" s="30" t="s">
        <v>534</v>
      </c>
      <c r="F40" s="15" t="s">
        <v>44</v>
      </c>
      <c r="G40" s="34">
        <v>1</v>
      </c>
      <c r="H40" s="34">
        <v>2</v>
      </c>
      <c r="I40" s="48">
        <v>105</v>
      </c>
      <c r="J40" s="18">
        <f t="shared" si="0"/>
        <v>210</v>
      </c>
      <c r="K40" s="33" t="s">
        <v>154</v>
      </c>
      <c r="L40" s="33">
        <v>3</v>
      </c>
    </row>
    <row r="41" spans="1:12" x14ac:dyDescent="0.25">
      <c r="A41" s="27" t="s">
        <v>366</v>
      </c>
      <c r="B41" s="27" t="s">
        <v>535</v>
      </c>
      <c r="C41" s="19" t="s">
        <v>536</v>
      </c>
      <c r="D41" s="30" t="s">
        <v>366</v>
      </c>
      <c r="E41" s="33" t="s">
        <v>537</v>
      </c>
      <c r="F41" s="15" t="s">
        <v>44</v>
      </c>
      <c r="G41" s="34">
        <v>1</v>
      </c>
      <c r="H41" s="34">
        <v>2</v>
      </c>
      <c r="I41" s="48">
        <v>105</v>
      </c>
      <c r="J41" s="18">
        <f t="shared" si="0"/>
        <v>210</v>
      </c>
      <c r="K41" s="33" t="s">
        <v>154</v>
      </c>
      <c r="L41" s="33">
        <v>3</v>
      </c>
    </row>
    <row r="42" spans="1:12" x14ac:dyDescent="0.25">
      <c r="A42" s="27" t="s">
        <v>366</v>
      </c>
      <c r="B42" s="27" t="s">
        <v>538</v>
      </c>
      <c r="C42" s="19" t="s">
        <v>539</v>
      </c>
      <c r="D42" s="30" t="s">
        <v>366</v>
      </c>
      <c r="E42" s="33">
        <v>2012</v>
      </c>
      <c r="F42" s="15" t="s">
        <v>44</v>
      </c>
      <c r="G42" s="34">
        <v>1</v>
      </c>
      <c r="H42" s="34">
        <v>5</v>
      </c>
      <c r="I42" s="48">
        <v>112</v>
      </c>
      <c r="J42" s="18">
        <f t="shared" si="0"/>
        <v>560</v>
      </c>
      <c r="K42" s="33" t="s">
        <v>39</v>
      </c>
      <c r="L42" s="33">
        <v>0</v>
      </c>
    </row>
    <row r="43" spans="1:12" x14ac:dyDescent="0.25">
      <c r="A43" s="27" t="s">
        <v>366</v>
      </c>
      <c r="B43" s="27" t="s">
        <v>540</v>
      </c>
      <c r="C43" s="19" t="s">
        <v>541</v>
      </c>
      <c r="D43" s="30" t="s">
        <v>366</v>
      </c>
      <c r="E43" s="30" t="s">
        <v>542</v>
      </c>
      <c r="F43" s="15" t="s">
        <v>38</v>
      </c>
      <c r="G43" s="34">
        <v>2</v>
      </c>
      <c r="H43" s="34">
        <v>3</v>
      </c>
      <c r="I43" s="48">
        <v>119</v>
      </c>
      <c r="J43" s="18">
        <f t="shared" si="0"/>
        <v>357</v>
      </c>
      <c r="K43" s="33" t="s">
        <v>39</v>
      </c>
      <c r="L43" s="33">
        <v>0</v>
      </c>
    </row>
    <row r="44" spans="1:12" x14ac:dyDescent="0.25">
      <c r="A44" s="14" t="s">
        <v>366</v>
      </c>
      <c r="B44" s="14" t="s">
        <v>543</v>
      </c>
      <c r="C44" s="14" t="s">
        <v>544</v>
      </c>
      <c r="D44" s="15" t="s">
        <v>366</v>
      </c>
      <c r="E44" s="15" t="s">
        <v>545</v>
      </c>
      <c r="F44" s="15" t="s">
        <v>38</v>
      </c>
      <c r="G44" s="16"/>
      <c r="H44" s="34">
        <v>2</v>
      </c>
      <c r="I44" s="18">
        <v>122.5</v>
      </c>
      <c r="J44" s="18">
        <f t="shared" si="0"/>
        <v>245</v>
      </c>
      <c r="K44" s="33" t="s">
        <v>39</v>
      </c>
      <c r="L44" s="33">
        <v>0</v>
      </c>
    </row>
    <row r="45" spans="1:12" x14ac:dyDescent="0.25">
      <c r="A45" s="14" t="s">
        <v>366</v>
      </c>
      <c r="B45" s="14" t="s">
        <v>546</v>
      </c>
      <c r="C45" s="14" t="s">
        <v>547</v>
      </c>
      <c r="D45" s="15" t="s">
        <v>366</v>
      </c>
      <c r="E45" s="15" t="s">
        <v>548</v>
      </c>
      <c r="F45" s="15" t="s">
        <v>38</v>
      </c>
      <c r="G45" s="16"/>
      <c r="H45" s="34">
        <v>3</v>
      </c>
      <c r="I45" s="18">
        <v>126</v>
      </c>
      <c r="J45" s="18">
        <f t="shared" si="0"/>
        <v>378</v>
      </c>
      <c r="K45" s="33" t="s">
        <v>39</v>
      </c>
      <c r="L45" s="33">
        <v>0</v>
      </c>
    </row>
    <row r="46" spans="1:12" x14ac:dyDescent="0.25">
      <c r="A46" s="27" t="s">
        <v>366</v>
      </c>
      <c r="B46" s="27" t="s">
        <v>549</v>
      </c>
      <c r="C46" s="19" t="s">
        <v>550</v>
      </c>
      <c r="D46" s="30" t="s">
        <v>366</v>
      </c>
      <c r="E46" s="30" t="s">
        <v>551</v>
      </c>
      <c r="F46" s="15" t="s">
        <v>44</v>
      </c>
      <c r="G46" s="34">
        <v>1</v>
      </c>
      <c r="H46" s="34">
        <v>2</v>
      </c>
      <c r="I46" s="48">
        <v>136.5</v>
      </c>
      <c r="J46" s="18">
        <f t="shared" si="0"/>
        <v>273</v>
      </c>
      <c r="K46" s="33" t="s">
        <v>154</v>
      </c>
      <c r="L46" s="33">
        <v>3</v>
      </c>
    </row>
    <row r="47" spans="1:12" x14ac:dyDescent="0.25">
      <c r="A47" s="14" t="s">
        <v>366</v>
      </c>
      <c r="B47" s="14" t="s">
        <v>552</v>
      </c>
      <c r="C47" s="14" t="s">
        <v>553</v>
      </c>
      <c r="D47" s="15" t="s">
        <v>366</v>
      </c>
      <c r="E47" s="15" t="s">
        <v>554</v>
      </c>
      <c r="F47" s="15" t="s">
        <v>38</v>
      </c>
      <c r="G47" s="16"/>
      <c r="H47" s="34">
        <v>3</v>
      </c>
      <c r="I47" s="18">
        <v>136.5</v>
      </c>
      <c r="J47" s="18">
        <f t="shared" si="0"/>
        <v>409.5</v>
      </c>
      <c r="K47" s="33" t="s">
        <v>39</v>
      </c>
      <c r="L47" s="33">
        <v>0</v>
      </c>
    </row>
    <row r="48" spans="1:12" x14ac:dyDescent="0.25">
      <c r="A48" s="27" t="s">
        <v>366</v>
      </c>
      <c r="B48" s="27" t="s">
        <v>555</v>
      </c>
      <c r="C48" s="19" t="s">
        <v>541</v>
      </c>
      <c r="D48" s="30" t="s">
        <v>366</v>
      </c>
      <c r="E48" s="30" t="s">
        <v>556</v>
      </c>
      <c r="F48" s="15" t="s">
        <v>44</v>
      </c>
      <c r="G48" s="34">
        <v>1</v>
      </c>
      <c r="H48" s="34">
        <v>5</v>
      </c>
      <c r="I48" s="48">
        <v>154</v>
      </c>
      <c r="J48" s="18">
        <f t="shared" si="0"/>
        <v>770</v>
      </c>
      <c r="K48" s="33" t="s">
        <v>39</v>
      </c>
      <c r="L48" s="33">
        <v>0</v>
      </c>
    </row>
    <row r="49" spans="1:12" x14ac:dyDescent="0.25">
      <c r="A49" s="27" t="s">
        <v>366</v>
      </c>
      <c r="B49" s="27" t="s">
        <v>557</v>
      </c>
      <c r="C49" s="19" t="s">
        <v>558</v>
      </c>
      <c r="D49" s="30" t="s">
        <v>366</v>
      </c>
      <c r="E49" s="33">
        <v>2012</v>
      </c>
      <c r="F49" s="15" t="s">
        <v>44</v>
      </c>
      <c r="G49" s="34">
        <v>1</v>
      </c>
      <c r="H49" s="34">
        <v>5</v>
      </c>
      <c r="I49" s="48">
        <v>189</v>
      </c>
      <c r="J49" s="18">
        <f t="shared" si="0"/>
        <v>945</v>
      </c>
      <c r="K49" s="33" t="s">
        <v>39</v>
      </c>
      <c r="L49" s="33">
        <v>0</v>
      </c>
    </row>
    <row r="50" spans="1:12" x14ac:dyDescent="0.25">
      <c r="A50" s="14" t="s">
        <v>366</v>
      </c>
      <c r="B50" s="14" t="s">
        <v>559</v>
      </c>
      <c r="C50" s="14" t="s">
        <v>560</v>
      </c>
      <c r="D50" s="15" t="s">
        <v>366</v>
      </c>
      <c r="E50" s="15">
        <v>2012</v>
      </c>
      <c r="F50" s="15" t="s">
        <v>38</v>
      </c>
      <c r="G50" s="16"/>
      <c r="H50" s="34">
        <v>3</v>
      </c>
      <c r="I50" s="18">
        <v>206.5</v>
      </c>
      <c r="J50" s="18">
        <f t="shared" si="0"/>
        <v>619.5</v>
      </c>
      <c r="K50" s="33" t="s">
        <v>39</v>
      </c>
      <c r="L50" s="33">
        <v>0</v>
      </c>
    </row>
    <row r="51" spans="1:12" x14ac:dyDescent="0.25">
      <c r="A51" s="44"/>
      <c r="B51" s="44"/>
      <c r="C51" s="35"/>
      <c r="D51" s="44"/>
      <c r="E51" s="44"/>
      <c r="F51" s="35"/>
      <c r="G51" s="45">
        <v>48</v>
      </c>
      <c r="H51" s="45">
        <f>SUM(H3:H50)</f>
        <v>205</v>
      </c>
      <c r="I51" s="37"/>
      <c r="J51" s="37">
        <f>SUM(J3:J50)</f>
        <v>99986.15</v>
      </c>
      <c r="K51" s="56"/>
      <c r="L51" s="56"/>
    </row>
    <row r="52" spans="1:12" x14ac:dyDescent="0.25">
      <c r="A52" s="93" t="s">
        <v>1025</v>
      </c>
    </row>
    <row r="53" spans="1:12" x14ac:dyDescent="0.25">
      <c r="A53" s="58" t="s">
        <v>23</v>
      </c>
      <c r="B53" s="58" t="s">
        <v>24</v>
      </c>
      <c r="C53" s="58" t="s">
        <v>25</v>
      </c>
      <c r="D53" s="58" t="s">
        <v>26</v>
      </c>
      <c r="E53" s="107" t="s">
        <v>27</v>
      </c>
      <c r="F53" s="58" t="s">
        <v>28</v>
      </c>
      <c r="G53" s="59" t="s">
        <v>29</v>
      </c>
      <c r="H53" s="59" t="s">
        <v>30</v>
      </c>
      <c r="I53" s="60" t="s">
        <v>31</v>
      </c>
      <c r="J53" s="60" t="s">
        <v>32</v>
      </c>
      <c r="K53" s="60" t="s">
        <v>33</v>
      </c>
      <c r="L53" s="60" t="s">
        <v>30</v>
      </c>
    </row>
    <row r="54" spans="1:12" x14ac:dyDescent="0.25">
      <c r="A54" s="14" t="s">
        <v>108</v>
      </c>
      <c r="B54" s="14" t="s">
        <v>1318</v>
      </c>
      <c r="C54" s="14" t="s">
        <v>1319</v>
      </c>
      <c r="D54" s="14" t="s">
        <v>108</v>
      </c>
      <c r="E54" s="14">
        <v>2014</v>
      </c>
      <c r="F54" s="15" t="s">
        <v>44</v>
      </c>
      <c r="G54" s="16">
        <v>2</v>
      </c>
      <c r="H54" s="34">
        <v>5</v>
      </c>
      <c r="I54" s="18">
        <v>427.5</v>
      </c>
      <c r="J54" s="18">
        <f t="shared" ref="J54:J74" si="1">I54*H54</f>
        <v>2137.5</v>
      </c>
      <c r="K54" s="33" t="s">
        <v>39</v>
      </c>
      <c r="L54" s="33"/>
    </row>
    <row r="55" spans="1:12" x14ac:dyDescent="0.25">
      <c r="A55" s="14" t="s">
        <v>108</v>
      </c>
      <c r="B55" s="14" t="s">
        <v>1320</v>
      </c>
      <c r="C55" s="14" t="s">
        <v>1321</v>
      </c>
      <c r="D55" s="15" t="s">
        <v>108</v>
      </c>
      <c r="E55" s="14">
        <v>2015</v>
      </c>
      <c r="F55" s="15" t="s">
        <v>44</v>
      </c>
      <c r="G55" s="16">
        <v>2</v>
      </c>
      <c r="H55" s="34">
        <v>5</v>
      </c>
      <c r="I55" s="18">
        <v>318.75</v>
      </c>
      <c r="J55" s="18">
        <f t="shared" si="1"/>
        <v>1593.75</v>
      </c>
      <c r="K55" s="33" t="s">
        <v>39</v>
      </c>
      <c r="L55" s="33"/>
    </row>
    <row r="56" spans="1:12" x14ac:dyDescent="0.25">
      <c r="A56" s="14" t="s">
        <v>108</v>
      </c>
      <c r="B56" s="14" t="s">
        <v>1322</v>
      </c>
      <c r="C56" s="14" t="s">
        <v>1323</v>
      </c>
      <c r="D56" s="15" t="s">
        <v>108</v>
      </c>
      <c r="E56" s="14">
        <v>2011</v>
      </c>
      <c r="F56" s="15" t="s">
        <v>44</v>
      </c>
      <c r="G56" s="16">
        <v>2</v>
      </c>
      <c r="H56" s="34">
        <v>5</v>
      </c>
      <c r="I56" s="18">
        <v>390</v>
      </c>
      <c r="J56" s="18">
        <f t="shared" si="1"/>
        <v>1950</v>
      </c>
      <c r="K56" s="33" t="s">
        <v>39</v>
      </c>
      <c r="L56" s="33"/>
    </row>
    <row r="57" spans="1:12" x14ac:dyDescent="0.25">
      <c r="A57" s="14" t="s">
        <v>40</v>
      </c>
      <c r="B57" s="14" t="s">
        <v>1324</v>
      </c>
      <c r="C57" s="14" t="s">
        <v>1325</v>
      </c>
      <c r="D57" s="15" t="s">
        <v>108</v>
      </c>
      <c r="E57" s="14">
        <v>2013</v>
      </c>
      <c r="F57" s="15" t="s">
        <v>44</v>
      </c>
      <c r="G57" s="16">
        <v>1</v>
      </c>
      <c r="H57" s="16">
        <v>5</v>
      </c>
      <c r="I57" s="18">
        <v>374</v>
      </c>
      <c r="J57" s="18">
        <f>I57*H57</f>
        <v>1870</v>
      </c>
      <c r="K57" s="33" t="s">
        <v>39</v>
      </c>
      <c r="L57" s="16"/>
    </row>
    <row r="58" spans="1:12" x14ac:dyDescent="0.25">
      <c r="A58" s="14" t="s">
        <v>40</v>
      </c>
      <c r="B58" s="14" t="s">
        <v>1326</v>
      </c>
      <c r="C58" s="14" t="s">
        <v>1327</v>
      </c>
      <c r="D58" s="15" t="s">
        <v>1328</v>
      </c>
      <c r="E58" s="14">
        <v>2014</v>
      </c>
      <c r="F58" s="15" t="s">
        <v>44</v>
      </c>
      <c r="G58" s="16">
        <v>1</v>
      </c>
      <c r="H58" s="16">
        <v>5</v>
      </c>
      <c r="I58" s="18">
        <v>391</v>
      </c>
      <c r="J58" s="18">
        <f>I58*H58</f>
        <v>1955</v>
      </c>
      <c r="K58" s="33" t="s">
        <v>39</v>
      </c>
      <c r="L58" s="16"/>
    </row>
    <row r="59" spans="1:12" x14ac:dyDescent="0.25">
      <c r="A59" s="14" t="s">
        <v>40</v>
      </c>
      <c r="B59" s="14" t="s">
        <v>1329</v>
      </c>
      <c r="C59" s="14" t="s">
        <v>1330</v>
      </c>
      <c r="D59" s="15" t="s">
        <v>1331</v>
      </c>
      <c r="E59" s="14">
        <v>2014</v>
      </c>
      <c r="F59" s="15" t="s">
        <v>44</v>
      </c>
      <c r="G59" s="16">
        <v>2</v>
      </c>
      <c r="H59" s="16">
        <v>4</v>
      </c>
      <c r="I59" s="18">
        <v>296.64999999999998</v>
      </c>
      <c r="J59" s="18">
        <f>I59*H59</f>
        <v>1186.5999999999999</v>
      </c>
      <c r="K59" s="33" t="s">
        <v>39</v>
      </c>
      <c r="L59" s="16"/>
    </row>
    <row r="60" spans="1:12" x14ac:dyDescent="0.25">
      <c r="A60" s="14" t="s">
        <v>1332</v>
      </c>
      <c r="B60" s="14" t="s">
        <v>1333</v>
      </c>
      <c r="C60" s="108" t="s">
        <v>1334</v>
      </c>
      <c r="D60" s="15" t="s">
        <v>1335</v>
      </c>
      <c r="E60" s="14">
        <v>2014</v>
      </c>
      <c r="F60" s="15" t="s">
        <v>44</v>
      </c>
      <c r="G60" s="16">
        <v>1</v>
      </c>
      <c r="H60" s="34">
        <v>5</v>
      </c>
      <c r="I60" s="48">
        <v>297.5</v>
      </c>
      <c r="J60" s="18">
        <f t="shared" si="1"/>
        <v>1487.5</v>
      </c>
      <c r="K60" s="33" t="s">
        <v>39</v>
      </c>
      <c r="L60" s="33"/>
    </row>
    <row r="61" spans="1:12" x14ac:dyDescent="0.25">
      <c r="A61" s="33" t="s">
        <v>1332</v>
      </c>
      <c r="B61" s="33" t="s">
        <v>1336</v>
      </c>
      <c r="C61" s="33" t="s">
        <v>1337</v>
      </c>
      <c r="D61" s="33" t="s">
        <v>79</v>
      </c>
      <c r="E61" s="47">
        <v>2012</v>
      </c>
      <c r="F61" s="15" t="s">
        <v>44</v>
      </c>
      <c r="G61" s="34">
        <v>1</v>
      </c>
      <c r="H61" s="34">
        <v>5</v>
      </c>
      <c r="I61" s="48">
        <v>394.4</v>
      </c>
      <c r="J61" s="18">
        <f t="shared" si="1"/>
        <v>1972</v>
      </c>
      <c r="K61" s="33" t="s">
        <v>39</v>
      </c>
      <c r="L61" s="33"/>
    </row>
    <row r="62" spans="1:12" x14ac:dyDescent="0.25">
      <c r="A62" s="33" t="s">
        <v>1332</v>
      </c>
      <c r="B62" s="33" t="s">
        <v>1338</v>
      </c>
      <c r="C62" s="33" t="s">
        <v>1339</v>
      </c>
      <c r="D62" s="33" t="s">
        <v>1132</v>
      </c>
      <c r="E62" s="47">
        <v>2011</v>
      </c>
      <c r="F62" s="15" t="s">
        <v>44</v>
      </c>
      <c r="G62" s="34">
        <v>1</v>
      </c>
      <c r="H62" s="34">
        <v>5</v>
      </c>
      <c r="I62" s="48">
        <v>484</v>
      </c>
      <c r="J62" s="18">
        <f t="shared" si="1"/>
        <v>2420</v>
      </c>
      <c r="K62" s="33" t="s">
        <v>39</v>
      </c>
      <c r="L62" s="33"/>
    </row>
    <row r="63" spans="1:12" x14ac:dyDescent="0.25">
      <c r="A63" s="33" t="s">
        <v>1332</v>
      </c>
      <c r="B63" s="33" t="s">
        <v>1340</v>
      </c>
      <c r="C63" s="33" t="s">
        <v>1341</v>
      </c>
      <c r="D63" s="33" t="s">
        <v>236</v>
      </c>
      <c r="E63" s="47">
        <v>2014</v>
      </c>
      <c r="F63" s="15" t="s">
        <v>44</v>
      </c>
      <c r="G63" s="34">
        <v>1</v>
      </c>
      <c r="H63" s="34">
        <v>5</v>
      </c>
      <c r="I63" s="48">
        <v>518.5</v>
      </c>
      <c r="J63" s="18">
        <f t="shared" si="1"/>
        <v>2592.5</v>
      </c>
      <c r="K63" s="33" t="s">
        <v>39</v>
      </c>
      <c r="L63" s="33"/>
    </row>
    <row r="64" spans="1:12" x14ac:dyDescent="0.25">
      <c r="A64" s="33" t="s">
        <v>1332</v>
      </c>
      <c r="B64" s="33" t="s">
        <v>1342</v>
      </c>
      <c r="C64" s="33" t="s">
        <v>1339</v>
      </c>
      <c r="D64" s="33" t="s">
        <v>1132</v>
      </c>
      <c r="E64" s="47">
        <v>2012</v>
      </c>
      <c r="F64" s="15" t="s">
        <v>44</v>
      </c>
      <c r="G64" s="34">
        <v>1</v>
      </c>
      <c r="H64" s="34">
        <v>5</v>
      </c>
      <c r="I64" s="48">
        <v>484</v>
      </c>
      <c r="J64" s="18">
        <f t="shared" si="1"/>
        <v>2420</v>
      </c>
      <c r="K64" s="33" t="s">
        <v>39</v>
      </c>
      <c r="L64" s="33"/>
    </row>
    <row r="65" spans="1:12" x14ac:dyDescent="0.25">
      <c r="A65" s="33" t="s">
        <v>1332</v>
      </c>
      <c r="B65" s="33" t="s">
        <v>1343</v>
      </c>
      <c r="C65" s="33" t="s">
        <v>1339</v>
      </c>
      <c r="D65" s="33" t="s">
        <v>1132</v>
      </c>
      <c r="E65" s="47">
        <v>2014</v>
      </c>
      <c r="F65" s="15" t="s">
        <v>44</v>
      </c>
      <c r="G65" s="34">
        <v>1</v>
      </c>
      <c r="H65" s="34">
        <v>5</v>
      </c>
      <c r="I65" s="48">
        <v>484</v>
      </c>
      <c r="J65" s="18">
        <f t="shared" si="1"/>
        <v>2420</v>
      </c>
      <c r="K65" s="33" t="s">
        <v>39</v>
      </c>
      <c r="L65" s="33"/>
    </row>
    <row r="66" spans="1:12" x14ac:dyDescent="0.25">
      <c r="A66" s="33" t="s">
        <v>1332</v>
      </c>
      <c r="B66" s="33" t="s">
        <v>1344</v>
      </c>
      <c r="C66" s="33" t="s">
        <v>1345</v>
      </c>
      <c r="D66" s="33" t="s">
        <v>1346</v>
      </c>
      <c r="E66" s="47">
        <v>2013</v>
      </c>
      <c r="F66" s="15" t="s">
        <v>44</v>
      </c>
      <c r="G66" s="34">
        <v>1</v>
      </c>
      <c r="H66" s="34">
        <v>5</v>
      </c>
      <c r="I66" s="48">
        <v>501.5</v>
      </c>
      <c r="J66" s="18">
        <f t="shared" si="1"/>
        <v>2507.5</v>
      </c>
      <c r="K66" s="33" t="s">
        <v>39</v>
      </c>
      <c r="L66" s="33"/>
    </row>
    <row r="67" spans="1:12" x14ac:dyDescent="0.25">
      <c r="A67" s="33" t="s">
        <v>1332</v>
      </c>
      <c r="B67" s="33" t="s">
        <v>1347</v>
      </c>
      <c r="C67" s="33" t="s">
        <v>1348</v>
      </c>
      <c r="D67" s="33" t="s">
        <v>1349</v>
      </c>
      <c r="E67" s="47">
        <v>2012</v>
      </c>
      <c r="F67" s="15" t="s">
        <v>44</v>
      </c>
      <c r="G67" s="34">
        <v>1</v>
      </c>
      <c r="H67" s="34">
        <v>5</v>
      </c>
      <c r="I67" s="48">
        <v>319.2</v>
      </c>
      <c r="J67" s="18">
        <f t="shared" si="1"/>
        <v>1596</v>
      </c>
      <c r="K67" s="33" t="s">
        <v>39</v>
      </c>
      <c r="L67" s="33"/>
    </row>
    <row r="68" spans="1:12" x14ac:dyDescent="0.25">
      <c r="A68" s="33" t="s">
        <v>1332</v>
      </c>
      <c r="B68" s="33" t="s">
        <v>1350</v>
      </c>
      <c r="C68" s="33" t="s">
        <v>1351</v>
      </c>
      <c r="D68" s="33" t="s">
        <v>943</v>
      </c>
      <c r="E68" s="47">
        <v>2013</v>
      </c>
      <c r="F68" s="15" t="s">
        <v>44</v>
      </c>
      <c r="G68" s="34">
        <v>1</v>
      </c>
      <c r="H68" s="34">
        <v>5</v>
      </c>
      <c r="I68" s="48">
        <v>327.25</v>
      </c>
      <c r="J68" s="18">
        <f t="shared" si="1"/>
        <v>1636.25</v>
      </c>
      <c r="K68" s="33" t="s">
        <v>39</v>
      </c>
      <c r="L68" s="33"/>
    </row>
    <row r="69" spans="1:12" x14ac:dyDescent="0.25">
      <c r="A69" s="33" t="s">
        <v>1332</v>
      </c>
      <c r="B69" s="33" t="s">
        <v>1352</v>
      </c>
      <c r="C69" s="33" t="s">
        <v>1353</v>
      </c>
      <c r="D69" s="33" t="s">
        <v>1354</v>
      </c>
      <c r="E69" s="47">
        <v>2012</v>
      </c>
      <c r="F69" s="15" t="s">
        <v>44</v>
      </c>
      <c r="G69" s="34">
        <v>1</v>
      </c>
      <c r="H69" s="34">
        <v>5</v>
      </c>
      <c r="I69" s="48">
        <v>299.2</v>
      </c>
      <c r="J69" s="18">
        <f t="shared" si="1"/>
        <v>1496</v>
      </c>
      <c r="K69" s="33" t="s">
        <v>39</v>
      </c>
      <c r="L69" s="33"/>
    </row>
    <row r="70" spans="1:12" x14ac:dyDescent="0.25">
      <c r="A70" s="33" t="s">
        <v>1332</v>
      </c>
      <c r="B70" s="33" t="s">
        <v>1355</v>
      </c>
      <c r="C70" s="33" t="s">
        <v>1356</v>
      </c>
      <c r="D70" s="33" t="s">
        <v>1357</v>
      </c>
      <c r="E70" s="47">
        <v>2014</v>
      </c>
      <c r="F70" s="15" t="s">
        <v>44</v>
      </c>
      <c r="G70" s="34">
        <v>1</v>
      </c>
      <c r="H70" s="34">
        <v>5</v>
      </c>
      <c r="I70" s="48">
        <v>188</v>
      </c>
      <c r="J70" s="18">
        <f t="shared" si="1"/>
        <v>940</v>
      </c>
      <c r="K70" s="33" t="s">
        <v>39</v>
      </c>
      <c r="L70" s="33"/>
    </row>
    <row r="71" spans="1:12" x14ac:dyDescent="0.25">
      <c r="A71" s="33" t="s">
        <v>1332</v>
      </c>
      <c r="B71" s="33" t="s">
        <v>1358</v>
      </c>
      <c r="C71" s="19" t="s">
        <v>1359</v>
      </c>
      <c r="D71" s="33" t="s">
        <v>1357</v>
      </c>
      <c r="E71" s="47">
        <v>2014</v>
      </c>
      <c r="F71" s="15" t="s">
        <v>44</v>
      </c>
      <c r="G71" s="34">
        <v>1</v>
      </c>
      <c r="H71" s="34">
        <v>5</v>
      </c>
      <c r="I71" s="48">
        <v>288</v>
      </c>
      <c r="J71" s="18">
        <f t="shared" si="1"/>
        <v>1440</v>
      </c>
      <c r="K71" s="33" t="s">
        <v>39</v>
      </c>
      <c r="L71" s="33"/>
    </row>
    <row r="72" spans="1:12" x14ac:dyDescent="0.25">
      <c r="A72" s="27" t="s">
        <v>517</v>
      </c>
      <c r="B72" s="27" t="s">
        <v>1360</v>
      </c>
      <c r="C72" s="19" t="s">
        <v>1361</v>
      </c>
      <c r="D72" s="30" t="s">
        <v>309</v>
      </c>
      <c r="E72" s="47">
        <v>2013</v>
      </c>
      <c r="F72" s="15" t="s">
        <v>44</v>
      </c>
      <c r="G72" s="34">
        <v>1</v>
      </c>
      <c r="H72" s="34">
        <v>2</v>
      </c>
      <c r="I72" s="48">
        <v>1592</v>
      </c>
      <c r="J72" s="18">
        <f t="shared" si="1"/>
        <v>3184</v>
      </c>
      <c r="K72" s="33" t="s">
        <v>39</v>
      </c>
      <c r="L72" s="33"/>
    </row>
    <row r="73" spans="1:12" x14ac:dyDescent="0.25">
      <c r="A73" s="27" t="s">
        <v>517</v>
      </c>
      <c r="B73" s="27" t="s">
        <v>1362</v>
      </c>
      <c r="C73" s="19" t="s">
        <v>1363</v>
      </c>
      <c r="D73" s="30" t="s">
        <v>1364</v>
      </c>
      <c r="E73" s="47">
        <v>2014</v>
      </c>
      <c r="F73" s="15" t="s">
        <v>44</v>
      </c>
      <c r="G73" s="34">
        <v>1</v>
      </c>
      <c r="H73" s="34">
        <v>2</v>
      </c>
      <c r="I73" s="48">
        <v>1248</v>
      </c>
      <c r="J73" s="18">
        <f t="shared" si="1"/>
        <v>2496</v>
      </c>
      <c r="K73" s="33" t="s">
        <v>39</v>
      </c>
      <c r="L73" s="33"/>
    </row>
    <row r="74" spans="1:12" x14ac:dyDescent="0.25">
      <c r="A74" s="14" t="s">
        <v>366</v>
      </c>
      <c r="B74" s="14" t="s">
        <v>1365</v>
      </c>
      <c r="C74" s="14" t="s">
        <v>1366</v>
      </c>
      <c r="D74" s="15" t="s">
        <v>366</v>
      </c>
      <c r="E74" s="14"/>
      <c r="F74" s="15" t="s">
        <v>44</v>
      </c>
      <c r="G74" s="16">
        <v>1</v>
      </c>
      <c r="H74" s="34">
        <v>5</v>
      </c>
      <c r="I74" s="18">
        <v>133</v>
      </c>
      <c r="J74" s="18">
        <f t="shared" si="1"/>
        <v>665</v>
      </c>
      <c r="K74" s="33" t="s">
        <v>39</v>
      </c>
      <c r="L74" s="33"/>
    </row>
    <row r="75" spans="1:12" x14ac:dyDescent="0.25">
      <c r="A75" s="7"/>
      <c r="B75" s="7"/>
      <c r="C75" s="7"/>
      <c r="D75" s="7"/>
      <c r="E75" s="109"/>
      <c r="F75" s="7"/>
      <c r="G75" s="70">
        <v>21</v>
      </c>
      <c r="H75" s="10">
        <f>SUM(H54:H74)</f>
        <v>98</v>
      </c>
      <c r="I75" s="7"/>
      <c r="J75" s="90">
        <f>SUM(J54:J74)</f>
        <v>39965.599999999999</v>
      </c>
      <c r="K75" s="7"/>
      <c r="L75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activeCell="B59" sqref="B59"/>
    </sheetView>
  </sheetViews>
  <sheetFormatPr baseColWidth="10" defaultRowHeight="15" x14ac:dyDescent="0.25"/>
  <cols>
    <col min="1" max="1" width="24" customWidth="1"/>
    <col min="2" max="2" width="58.28515625" customWidth="1"/>
    <col min="3" max="3" width="33.5703125" customWidth="1"/>
    <col min="4" max="4" width="20.7109375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14" t="s">
        <v>440</v>
      </c>
      <c r="B3" s="14" t="s">
        <v>441</v>
      </c>
      <c r="C3" s="14" t="s">
        <v>442</v>
      </c>
      <c r="D3" s="15" t="s">
        <v>443</v>
      </c>
      <c r="E3" s="15">
        <v>2014</v>
      </c>
      <c r="F3" s="15" t="s">
        <v>44</v>
      </c>
      <c r="G3" s="16">
        <v>1</v>
      </c>
      <c r="H3" s="34">
        <v>5</v>
      </c>
      <c r="I3" s="18">
        <v>239</v>
      </c>
      <c r="J3" s="18">
        <f t="shared" ref="J3:J50" si="0">I3*H3</f>
        <v>1195</v>
      </c>
      <c r="K3" s="33" t="s">
        <v>39</v>
      </c>
      <c r="L3" s="33">
        <v>0</v>
      </c>
    </row>
    <row r="4" spans="1:12" x14ac:dyDescent="0.25">
      <c r="A4" s="14" t="s">
        <v>440</v>
      </c>
      <c r="B4" s="14" t="s">
        <v>444</v>
      </c>
      <c r="C4" s="14" t="s">
        <v>445</v>
      </c>
      <c r="D4" s="15" t="s">
        <v>446</v>
      </c>
      <c r="E4" s="15">
        <v>2014</v>
      </c>
      <c r="F4" s="15" t="s">
        <v>38</v>
      </c>
      <c r="G4" s="16">
        <v>1</v>
      </c>
      <c r="H4" s="34">
        <v>2</v>
      </c>
      <c r="I4" s="18">
        <v>257</v>
      </c>
      <c r="J4" s="18">
        <f t="shared" si="0"/>
        <v>514</v>
      </c>
      <c r="K4" s="33" t="s">
        <v>39</v>
      </c>
      <c r="L4" s="33">
        <v>0</v>
      </c>
    </row>
    <row r="5" spans="1:12" x14ac:dyDescent="0.25">
      <c r="A5" s="14" t="s">
        <v>440</v>
      </c>
      <c r="B5" s="14" t="s">
        <v>447</v>
      </c>
      <c r="C5" s="14" t="s">
        <v>448</v>
      </c>
      <c r="D5" s="15" t="s">
        <v>43</v>
      </c>
      <c r="E5" s="15">
        <v>2014</v>
      </c>
      <c r="F5" s="15" t="s">
        <v>44</v>
      </c>
      <c r="G5" s="16">
        <v>1</v>
      </c>
      <c r="H5" s="34">
        <v>5</v>
      </c>
      <c r="I5" s="18">
        <v>482</v>
      </c>
      <c r="J5" s="18">
        <f t="shared" si="0"/>
        <v>2410</v>
      </c>
      <c r="K5" s="33" t="s">
        <v>39</v>
      </c>
      <c r="L5" s="33">
        <v>0</v>
      </c>
    </row>
    <row r="6" spans="1:12" x14ac:dyDescent="0.25">
      <c r="A6" s="14" t="s">
        <v>440</v>
      </c>
      <c r="B6" s="14" t="s">
        <v>449</v>
      </c>
      <c r="C6" s="14" t="s">
        <v>450</v>
      </c>
      <c r="D6" s="15" t="s">
        <v>451</v>
      </c>
      <c r="E6" s="15">
        <v>2014</v>
      </c>
      <c r="F6" s="15" t="s">
        <v>44</v>
      </c>
      <c r="G6" s="16">
        <v>1</v>
      </c>
      <c r="H6" s="34">
        <v>5</v>
      </c>
      <c r="I6" s="18">
        <v>744</v>
      </c>
      <c r="J6" s="18">
        <f t="shared" si="0"/>
        <v>3720</v>
      </c>
      <c r="K6" s="33" t="s">
        <v>39</v>
      </c>
      <c r="L6" s="33">
        <v>0</v>
      </c>
    </row>
    <row r="7" spans="1:12" x14ac:dyDescent="0.25">
      <c r="A7" s="14" t="s">
        <v>327</v>
      </c>
      <c r="B7" s="14" t="s">
        <v>452</v>
      </c>
      <c r="C7" s="14" t="s">
        <v>453</v>
      </c>
      <c r="D7" s="15" t="s">
        <v>73</v>
      </c>
      <c r="E7" s="15" t="s">
        <v>337</v>
      </c>
      <c r="F7" s="15" t="s">
        <v>38</v>
      </c>
      <c r="G7" s="16">
        <v>1</v>
      </c>
      <c r="H7" s="34">
        <v>3</v>
      </c>
      <c r="I7" s="18">
        <v>2541</v>
      </c>
      <c r="J7" s="18">
        <f t="shared" si="0"/>
        <v>7623</v>
      </c>
      <c r="K7" s="33" t="s">
        <v>39</v>
      </c>
      <c r="L7" s="33">
        <v>0</v>
      </c>
    </row>
    <row r="8" spans="1:12" x14ac:dyDescent="0.25">
      <c r="A8" s="14" t="s">
        <v>327</v>
      </c>
      <c r="B8" s="14" t="s">
        <v>454</v>
      </c>
      <c r="C8" s="14" t="s">
        <v>453</v>
      </c>
      <c r="D8" s="15" t="s">
        <v>73</v>
      </c>
      <c r="E8" s="15" t="s">
        <v>337</v>
      </c>
      <c r="F8" s="15" t="s">
        <v>44</v>
      </c>
      <c r="G8" s="16">
        <v>1</v>
      </c>
      <c r="H8" s="34">
        <v>5</v>
      </c>
      <c r="I8" s="18">
        <v>2774</v>
      </c>
      <c r="J8" s="18">
        <f t="shared" si="0"/>
        <v>13870</v>
      </c>
      <c r="K8" s="33" t="s">
        <v>39</v>
      </c>
      <c r="L8" s="33">
        <v>0</v>
      </c>
    </row>
    <row r="9" spans="1:12" x14ac:dyDescent="0.25">
      <c r="A9" s="27" t="s">
        <v>48</v>
      </c>
      <c r="B9" s="27" t="s">
        <v>455</v>
      </c>
      <c r="C9" s="19" t="s">
        <v>456</v>
      </c>
      <c r="D9" s="33" t="s">
        <v>457</v>
      </c>
      <c r="E9" s="29">
        <v>2009</v>
      </c>
      <c r="F9" s="15" t="s">
        <v>44</v>
      </c>
      <c r="G9" s="34">
        <v>1</v>
      </c>
      <c r="H9" s="34">
        <v>5</v>
      </c>
      <c r="I9" s="48">
        <v>267.83999999999997</v>
      </c>
      <c r="J9" s="18">
        <f t="shared" si="0"/>
        <v>1339.1999999999998</v>
      </c>
      <c r="K9" s="33" t="s">
        <v>39</v>
      </c>
      <c r="L9" s="33">
        <v>0</v>
      </c>
    </row>
    <row r="10" spans="1:12" x14ac:dyDescent="0.25">
      <c r="A10" s="27" t="s">
        <v>48</v>
      </c>
      <c r="B10" s="27" t="s">
        <v>458</v>
      </c>
      <c r="C10" s="19" t="s">
        <v>459</v>
      </c>
      <c r="D10" s="33" t="s">
        <v>460</v>
      </c>
      <c r="E10" s="29">
        <v>2014</v>
      </c>
      <c r="F10" s="15" t="s">
        <v>44</v>
      </c>
      <c r="G10" s="34">
        <v>1</v>
      </c>
      <c r="H10" s="34">
        <v>5</v>
      </c>
      <c r="I10" s="48">
        <v>418.77</v>
      </c>
      <c r="J10" s="18">
        <f t="shared" si="0"/>
        <v>2093.85</v>
      </c>
      <c r="K10" s="33" t="s">
        <v>39</v>
      </c>
      <c r="L10" s="33">
        <v>0</v>
      </c>
    </row>
    <row r="11" spans="1:12" x14ac:dyDescent="0.25">
      <c r="A11" s="27" t="s">
        <v>48</v>
      </c>
      <c r="B11" s="27" t="s">
        <v>461</v>
      </c>
      <c r="C11" s="19" t="s">
        <v>462</v>
      </c>
      <c r="D11" s="33" t="s">
        <v>463</v>
      </c>
      <c r="E11" s="29">
        <v>2010</v>
      </c>
      <c r="F11" s="15" t="s">
        <v>44</v>
      </c>
      <c r="G11" s="34">
        <v>1</v>
      </c>
      <c r="H11" s="34">
        <v>5</v>
      </c>
      <c r="I11" s="48">
        <v>418.77</v>
      </c>
      <c r="J11" s="18">
        <f t="shared" si="0"/>
        <v>2093.85</v>
      </c>
      <c r="K11" s="33" t="s">
        <v>39</v>
      </c>
      <c r="L11" s="33">
        <v>0</v>
      </c>
    </row>
    <row r="12" spans="1:12" x14ac:dyDescent="0.25">
      <c r="A12" s="27" t="s">
        <v>48</v>
      </c>
      <c r="B12" s="27" t="s">
        <v>464</v>
      </c>
      <c r="C12" s="19" t="s">
        <v>465</v>
      </c>
      <c r="D12" s="33" t="s">
        <v>466</v>
      </c>
      <c r="E12" s="29">
        <v>2013</v>
      </c>
      <c r="F12" s="15" t="s">
        <v>44</v>
      </c>
      <c r="G12" s="34">
        <v>1</v>
      </c>
      <c r="H12" s="34">
        <v>5</v>
      </c>
      <c r="I12" s="48">
        <v>519.75</v>
      </c>
      <c r="J12" s="18">
        <f t="shared" si="0"/>
        <v>2598.75</v>
      </c>
      <c r="K12" s="33" t="s">
        <v>39</v>
      </c>
      <c r="L12" s="33">
        <v>0</v>
      </c>
    </row>
    <row r="13" spans="1:12" x14ac:dyDescent="0.25">
      <c r="A13" s="27" t="s">
        <v>305</v>
      </c>
      <c r="B13" s="27" t="s">
        <v>467</v>
      </c>
      <c r="C13" s="19" t="s">
        <v>468</v>
      </c>
      <c r="D13" s="30" t="s">
        <v>43</v>
      </c>
      <c r="E13" s="33"/>
      <c r="F13" s="19" t="s">
        <v>44</v>
      </c>
      <c r="G13" s="34">
        <v>1</v>
      </c>
      <c r="H13" s="34">
        <v>5</v>
      </c>
      <c r="I13" s="48">
        <v>585.6</v>
      </c>
      <c r="J13" s="18">
        <f t="shared" si="0"/>
        <v>2928</v>
      </c>
      <c r="K13" s="33" t="s">
        <v>39</v>
      </c>
      <c r="L13" s="33">
        <v>0</v>
      </c>
    </row>
    <row r="14" spans="1:12" x14ac:dyDescent="0.25">
      <c r="A14" s="14" t="s">
        <v>305</v>
      </c>
      <c r="B14" s="14" t="s">
        <v>469</v>
      </c>
      <c r="C14" s="14" t="s">
        <v>470</v>
      </c>
      <c r="D14" s="15" t="s">
        <v>43</v>
      </c>
      <c r="E14" s="15"/>
      <c r="F14" s="15" t="s">
        <v>44</v>
      </c>
      <c r="G14" s="16">
        <v>1</v>
      </c>
      <c r="H14" s="34">
        <v>5</v>
      </c>
      <c r="I14" s="18">
        <v>657.6</v>
      </c>
      <c r="J14" s="18">
        <f t="shared" si="0"/>
        <v>3288</v>
      </c>
      <c r="K14" s="33" t="s">
        <v>39</v>
      </c>
      <c r="L14" s="33">
        <v>0</v>
      </c>
    </row>
    <row r="15" spans="1:12" x14ac:dyDescent="0.25">
      <c r="A15" s="27" t="s">
        <v>305</v>
      </c>
      <c r="B15" s="27" t="s">
        <v>471</v>
      </c>
      <c r="C15" s="19" t="s">
        <v>472</v>
      </c>
      <c r="D15" s="30" t="s">
        <v>43</v>
      </c>
      <c r="E15" s="33"/>
      <c r="F15" s="19" t="s">
        <v>44</v>
      </c>
      <c r="G15" s="34">
        <v>1</v>
      </c>
      <c r="H15" s="34">
        <v>5</v>
      </c>
      <c r="I15" s="48">
        <v>705.6</v>
      </c>
      <c r="J15" s="18">
        <f t="shared" si="0"/>
        <v>3528</v>
      </c>
      <c r="K15" s="33" t="s">
        <v>39</v>
      </c>
      <c r="L15" s="33">
        <v>0</v>
      </c>
    </row>
    <row r="16" spans="1:12" x14ac:dyDescent="0.25">
      <c r="A16" s="27" t="s">
        <v>108</v>
      </c>
      <c r="B16" s="27" t="s">
        <v>473</v>
      </c>
      <c r="C16" s="19" t="s">
        <v>474</v>
      </c>
      <c r="D16" s="30" t="s">
        <v>108</v>
      </c>
      <c r="E16" s="30">
        <v>2005</v>
      </c>
      <c r="F16" s="19" t="s">
        <v>44</v>
      </c>
      <c r="G16" s="34">
        <v>2</v>
      </c>
      <c r="H16" s="34">
        <v>5</v>
      </c>
      <c r="I16" s="48">
        <v>431.25</v>
      </c>
      <c r="J16" s="18">
        <f t="shared" si="0"/>
        <v>2156.25</v>
      </c>
      <c r="K16" s="33" t="s">
        <v>39</v>
      </c>
      <c r="L16" s="33">
        <v>0</v>
      </c>
    </row>
    <row r="17" spans="1:12" x14ac:dyDescent="0.25">
      <c r="A17" s="14" t="s">
        <v>108</v>
      </c>
      <c r="B17" s="14" t="s">
        <v>475</v>
      </c>
      <c r="C17" s="14" t="s">
        <v>476</v>
      </c>
      <c r="D17" s="15" t="s">
        <v>108</v>
      </c>
      <c r="E17" s="15">
        <v>2006</v>
      </c>
      <c r="F17" s="15" t="s">
        <v>44</v>
      </c>
      <c r="G17" s="16">
        <v>1</v>
      </c>
      <c r="H17" s="34">
        <v>5</v>
      </c>
      <c r="I17" s="18">
        <v>435</v>
      </c>
      <c r="J17" s="18">
        <f t="shared" si="0"/>
        <v>2175</v>
      </c>
      <c r="K17" s="33" t="s">
        <v>39</v>
      </c>
      <c r="L17" s="33">
        <v>0</v>
      </c>
    </row>
    <row r="18" spans="1:12" x14ac:dyDescent="0.25">
      <c r="A18" s="14" t="s">
        <v>108</v>
      </c>
      <c r="B18" s="14" t="s">
        <v>477</v>
      </c>
      <c r="C18" s="14" t="s">
        <v>478</v>
      </c>
      <c r="D18" s="15" t="s">
        <v>108</v>
      </c>
      <c r="E18" s="15" t="s">
        <v>479</v>
      </c>
      <c r="F18" s="15" t="s">
        <v>38</v>
      </c>
      <c r="G18" s="16">
        <v>1</v>
      </c>
      <c r="H18" s="34">
        <v>3</v>
      </c>
      <c r="I18" s="18">
        <v>438.75</v>
      </c>
      <c r="J18" s="18">
        <f t="shared" si="0"/>
        <v>1316.25</v>
      </c>
      <c r="K18" s="33" t="s">
        <v>39</v>
      </c>
      <c r="L18" s="33">
        <v>0</v>
      </c>
    </row>
    <row r="19" spans="1:12" x14ac:dyDescent="0.25">
      <c r="A19" s="27" t="s">
        <v>108</v>
      </c>
      <c r="B19" s="27" t="s">
        <v>480</v>
      </c>
      <c r="C19" s="19" t="s">
        <v>481</v>
      </c>
      <c r="D19" s="30" t="s">
        <v>108</v>
      </c>
      <c r="E19" s="30">
        <v>2005</v>
      </c>
      <c r="F19" s="19" t="s">
        <v>44</v>
      </c>
      <c r="G19" s="34">
        <v>2</v>
      </c>
      <c r="H19" s="34">
        <v>5</v>
      </c>
      <c r="I19" s="48">
        <v>468.75</v>
      </c>
      <c r="J19" s="18">
        <f t="shared" si="0"/>
        <v>2343.75</v>
      </c>
      <c r="K19" s="33" t="s">
        <v>39</v>
      </c>
      <c r="L19" s="33">
        <v>0</v>
      </c>
    </row>
    <row r="20" spans="1:12" x14ac:dyDescent="0.25">
      <c r="A20" s="14" t="s">
        <v>108</v>
      </c>
      <c r="B20" s="14" t="s">
        <v>482</v>
      </c>
      <c r="C20" s="14" t="s">
        <v>483</v>
      </c>
      <c r="D20" s="15" t="s">
        <v>108</v>
      </c>
      <c r="E20" s="15">
        <v>2012</v>
      </c>
      <c r="F20" s="15" t="s">
        <v>38</v>
      </c>
      <c r="G20" s="16">
        <v>1</v>
      </c>
      <c r="H20" s="34">
        <v>3</v>
      </c>
      <c r="I20" s="18">
        <v>491.25</v>
      </c>
      <c r="J20" s="18">
        <f t="shared" si="0"/>
        <v>1473.75</v>
      </c>
      <c r="K20" s="33" t="s">
        <v>39</v>
      </c>
      <c r="L20" s="33">
        <v>0</v>
      </c>
    </row>
    <row r="21" spans="1:12" x14ac:dyDescent="0.25">
      <c r="A21" s="14" t="s">
        <v>108</v>
      </c>
      <c r="B21" s="14" t="s">
        <v>484</v>
      </c>
      <c r="C21" s="14" t="s">
        <v>485</v>
      </c>
      <c r="D21" s="15" t="s">
        <v>108</v>
      </c>
      <c r="E21" s="15">
        <v>2008</v>
      </c>
      <c r="F21" s="15" t="s">
        <v>38</v>
      </c>
      <c r="G21" s="16">
        <v>1</v>
      </c>
      <c r="H21" s="34">
        <v>3</v>
      </c>
      <c r="I21" s="18">
        <v>600</v>
      </c>
      <c r="J21" s="18">
        <f t="shared" si="0"/>
        <v>1800</v>
      </c>
      <c r="K21" s="33" t="s">
        <v>39</v>
      </c>
      <c r="L21" s="33">
        <v>0</v>
      </c>
    </row>
    <row r="22" spans="1:12" x14ac:dyDescent="0.25">
      <c r="A22" s="27" t="s">
        <v>108</v>
      </c>
      <c r="B22" s="27" t="s">
        <v>486</v>
      </c>
      <c r="C22" s="19" t="s">
        <v>487</v>
      </c>
      <c r="D22" s="30" t="s">
        <v>108</v>
      </c>
      <c r="E22" s="30">
        <v>2005</v>
      </c>
      <c r="F22" s="19" t="s">
        <v>44</v>
      </c>
      <c r="G22" s="34">
        <v>2</v>
      </c>
      <c r="H22" s="34">
        <v>5</v>
      </c>
      <c r="I22" s="48">
        <v>787.5</v>
      </c>
      <c r="J22" s="18">
        <f t="shared" si="0"/>
        <v>3937.5</v>
      </c>
      <c r="K22" s="33" t="s">
        <v>39</v>
      </c>
      <c r="L22" s="33">
        <v>0</v>
      </c>
    </row>
    <row r="23" spans="1:12" x14ac:dyDescent="0.25">
      <c r="A23" s="14" t="s">
        <v>108</v>
      </c>
      <c r="B23" s="14" t="s">
        <v>486</v>
      </c>
      <c r="C23" s="14" t="s">
        <v>485</v>
      </c>
      <c r="D23" s="15" t="s">
        <v>108</v>
      </c>
      <c r="E23" s="15">
        <v>2003</v>
      </c>
      <c r="F23" s="15" t="s">
        <v>38</v>
      </c>
      <c r="G23" s="16">
        <v>1</v>
      </c>
      <c r="H23" s="34">
        <v>3</v>
      </c>
      <c r="I23" s="18">
        <v>787.5</v>
      </c>
      <c r="J23" s="18">
        <f t="shared" si="0"/>
        <v>2362.5</v>
      </c>
      <c r="K23" s="33" t="s">
        <v>39</v>
      </c>
      <c r="L23" s="33">
        <v>0</v>
      </c>
    </row>
    <row r="24" spans="1:12" x14ac:dyDescent="0.25">
      <c r="A24" s="27" t="s">
        <v>488</v>
      </c>
      <c r="B24" s="27" t="s">
        <v>489</v>
      </c>
      <c r="C24" s="19" t="s">
        <v>490</v>
      </c>
      <c r="D24" s="30" t="s">
        <v>491</v>
      </c>
      <c r="E24" s="30">
        <v>2013</v>
      </c>
      <c r="F24" s="19" t="s">
        <v>44</v>
      </c>
      <c r="G24" s="34">
        <v>1</v>
      </c>
      <c r="H24" s="34">
        <v>5</v>
      </c>
      <c r="I24" s="48">
        <v>312</v>
      </c>
      <c r="J24" s="18">
        <f t="shared" si="0"/>
        <v>1560</v>
      </c>
      <c r="K24" s="33"/>
      <c r="L24" s="33"/>
    </row>
    <row r="25" spans="1:12" x14ac:dyDescent="0.25">
      <c r="A25" s="27" t="s">
        <v>488</v>
      </c>
      <c r="B25" s="27" t="s">
        <v>492</v>
      </c>
      <c r="C25" s="19" t="s">
        <v>493</v>
      </c>
      <c r="D25" s="30" t="s">
        <v>494</v>
      </c>
      <c r="E25" s="30">
        <v>2004</v>
      </c>
      <c r="F25" s="19" t="s">
        <v>44</v>
      </c>
      <c r="G25" s="34">
        <v>1</v>
      </c>
      <c r="H25" s="34">
        <v>5</v>
      </c>
      <c r="I25" s="48">
        <v>400</v>
      </c>
      <c r="J25" s="18">
        <f t="shared" si="0"/>
        <v>2000</v>
      </c>
      <c r="K25" s="33"/>
      <c r="L25" s="33"/>
    </row>
    <row r="26" spans="1:12" x14ac:dyDescent="0.25">
      <c r="A26" s="27" t="s">
        <v>488</v>
      </c>
      <c r="B26" s="27" t="s">
        <v>495</v>
      </c>
      <c r="C26" s="19" t="s">
        <v>496</v>
      </c>
      <c r="D26" s="30" t="s">
        <v>497</v>
      </c>
      <c r="E26" s="30">
        <v>2012</v>
      </c>
      <c r="F26" s="19" t="s">
        <v>44</v>
      </c>
      <c r="G26" s="34">
        <v>1</v>
      </c>
      <c r="H26" s="34">
        <v>5</v>
      </c>
      <c r="I26" s="48">
        <v>424.15</v>
      </c>
      <c r="J26" s="18">
        <f t="shared" si="0"/>
        <v>2120.75</v>
      </c>
      <c r="K26" s="33"/>
      <c r="L26" s="33"/>
    </row>
    <row r="27" spans="1:12" x14ac:dyDescent="0.25">
      <c r="A27" s="27" t="s">
        <v>488</v>
      </c>
      <c r="B27" s="27" t="s">
        <v>498</v>
      </c>
      <c r="C27" s="19" t="s">
        <v>499</v>
      </c>
      <c r="D27" s="30" t="s">
        <v>236</v>
      </c>
      <c r="E27" s="30">
        <v>2013</v>
      </c>
      <c r="F27" s="19" t="s">
        <v>44</v>
      </c>
      <c r="G27" s="34">
        <v>1</v>
      </c>
      <c r="H27" s="34">
        <v>5</v>
      </c>
      <c r="I27" s="48">
        <v>692.75</v>
      </c>
      <c r="J27" s="18">
        <f t="shared" si="0"/>
        <v>3463.75</v>
      </c>
      <c r="K27" s="33"/>
      <c r="L27" s="33"/>
    </row>
    <row r="28" spans="1:12" x14ac:dyDescent="0.25">
      <c r="A28" s="27" t="s">
        <v>488</v>
      </c>
      <c r="B28" s="27" t="s">
        <v>500</v>
      </c>
      <c r="C28" s="19" t="s">
        <v>501</v>
      </c>
      <c r="D28" s="30" t="s">
        <v>502</v>
      </c>
      <c r="E28" s="30">
        <v>2003</v>
      </c>
      <c r="F28" s="19" t="s">
        <v>44</v>
      </c>
      <c r="G28" s="34">
        <v>1</v>
      </c>
      <c r="H28" s="34">
        <v>5</v>
      </c>
      <c r="I28" s="48">
        <v>722.5</v>
      </c>
      <c r="J28" s="18">
        <f t="shared" si="0"/>
        <v>3612.5</v>
      </c>
      <c r="K28" s="33"/>
      <c r="L28" s="33"/>
    </row>
    <row r="29" spans="1:12" x14ac:dyDescent="0.25">
      <c r="A29" s="27" t="s">
        <v>176</v>
      </c>
      <c r="B29" s="27" t="s">
        <v>503</v>
      </c>
      <c r="C29" s="19" t="s">
        <v>504</v>
      </c>
      <c r="D29" s="30" t="s">
        <v>505</v>
      </c>
      <c r="E29" s="33"/>
      <c r="F29" s="15" t="s">
        <v>38</v>
      </c>
      <c r="G29" s="34">
        <v>1</v>
      </c>
      <c r="H29" s="34">
        <v>3</v>
      </c>
      <c r="I29" s="48">
        <v>773.5</v>
      </c>
      <c r="J29" s="18">
        <f t="shared" si="0"/>
        <v>2320.5</v>
      </c>
      <c r="K29" s="33" t="s">
        <v>154</v>
      </c>
      <c r="L29" s="33">
        <v>5</v>
      </c>
    </row>
    <row r="30" spans="1:12" x14ac:dyDescent="0.25">
      <c r="A30" s="14" t="s">
        <v>84</v>
      </c>
      <c r="B30" s="14" t="s">
        <v>506</v>
      </c>
      <c r="C30" s="14" t="s">
        <v>507</v>
      </c>
      <c r="D30" s="15" t="s">
        <v>87</v>
      </c>
      <c r="E30" s="15">
        <v>2012</v>
      </c>
      <c r="F30" s="15" t="s">
        <v>44</v>
      </c>
      <c r="G30" s="16">
        <v>2</v>
      </c>
      <c r="H30" s="34">
        <v>5</v>
      </c>
      <c r="I30" s="18">
        <v>188.5</v>
      </c>
      <c r="J30" s="18">
        <f t="shared" si="0"/>
        <v>942.5</v>
      </c>
      <c r="K30" s="33" t="s">
        <v>39</v>
      </c>
      <c r="L30" s="33">
        <v>0</v>
      </c>
    </row>
    <row r="31" spans="1:12" x14ac:dyDescent="0.25">
      <c r="A31" s="14" t="s">
        <v>84</v>
      </c>
      <c r="B31" s="14" t="s">
        <v>508</v>
      </c>
      <c r="C31" s="14" t="s">
        <v>509</v>
      </c>
      <c r="D31" s="15" t="s">
        <v>510</v>
      </c>
      <c r="E31" s="15">
        <v>2014</v>
      </c>
      <c r="F31" s="15" t="s">
        <v>44</v>
      </c>
      <c r="G31" s="16">
        <v>1</v>
      </c>
      <c r="H31" s="34">
        <v>5</v>
      </c>
      <c r="I31" s="18">
        <v>227.5</v>
      </c>
      <c r="J31" s="18">
        <f t="shared" si="0"/>
        <v>1137.5</v>
      </c>
      <c r="K31" s="33" t="s">
        <v>39</v>
      </c>
      <c r="L31" s="33">
        <v>0</v>
      </c>
    </row>
    <row r="32" spans="1:12" x14ac:dyDescent="0.25">
      <c r="A32" s="14" t="s">
        <v>84</v>
      </c>
      <c r="B32" s="14" t="s">
        <v>511</v>
      </c>
      <c r="C32" s="14" t="s">
        <v>512</v>
      </c>
      <c r="D32" s="15" t="s">
        <v>87</v>
      </c>
      <c r="E32" s="15">
        <v>2012</v>
      </c>
      <c r="F32" s="15" t="s">
        <v>44</v>
      </c>
      <c r="G32" s="16">
        <v>1</v>
      </c>
      <c r="H32" s="34">
        <v>5</v>
      </c>
      <c r="I32" s="18">
        <v>266.5</v>
      </c>
      <c r="J32" s="18">
        <f t="shared" si="0"/>
        <v>1332.5</v>
      </c>
      <c r="K32" s="33" t="s">
        <v>39</v>
      </c>
      <c r="L32" s="33">
        <v>0</v>
      </c>
    </row>
    <row r="33" spans="1:12" x14ac:dyDescent="0.25">
      <c r="A33" s="14" t="s">
        <v>84</v>
      </c>
      <c r="B33" s="14" t="s">
        <v>513</v>
      </c>
      <c r="C33" s="14" t="s">
        <v>514</v>
      </c>
      <c r="D33" s="15" t="s">
        <v>87</v>
      </c>
      <c r="E33" s="15">
        <v>2015</v>
      </c>
      <c r="F33" s="15" t="s">
        <v>44</v>
      </c>
      <c r="G33" s="16">
        <v>1</v>
      </c>
      <c r="H33" s="34">
        <v>5</v>
      </c>
      <c r="I33" s="18">
        <v>299</v>
      </c>
      <c r="J33" s="18">
        <f t="shared" si="0"/>
        <v>1495</v>
      </c>
      <c r="K33" s="33" t="s">
        <v>39</v>
      </c>
      <c r="L33" s="33">
        <v>0</v>
      </c>
    </row>
    <row r="34" spans="1:12" x14ac:dyDescent="0.25">
      <c r="A34" s="14" t="s">
        <v>84</v>
      </c>
      <c r="B34" s="14" t="s">
        <v>515</v>
      </c>
      <c r="C34" s="14" t="s">
        <v>516</v>
      </c>
      <c r="D34" s="15" t="s">
        <v>510</v>
      </c>
      <c r="E34" s="15">
        <v>2015</v>
      </c>
      <c r="F34" s="15" t="s">
        <v>44</v>
      </c>
      <c r="G34" s="16">
        <v>2</v>
      </c>
      <c r="H34" s="34">
        <v>5</v>
      </c>
      <c r="I34" s="18">
        <v>312</v>
      </c>
      <c r="J34" s="18">
        <f t="shared" si="0"/>
        <v>1560</v>
      </c>
      <c r="K34" s="33" t="s">
        <v>39</v>
      </c>
      <c r="L34" s="33">
        <v>0</v>
      </c>
    </row>
    <row r="35" spans="1:12" x14ac:dyDescent="0.25">
      <c r="A35" s="27" t="s">
        <v>517</v>
      </c>
      <c r="B35" s="27" t="s">
        <v>518</v>
      </c>
      <c r="C35" s="19" t="s">
        <v>519</v>
      </c>
      <c r="D35" s="30" t="s">
        <v>520</v>
      </c>
      <c r="E35" s="30">
        <v>2015</v>
      </c>
      <c r="F35" s="19" t="s">
        <v>44</v>
      </c>
      <c r="G35" s="34">
        <v>1</v>
      </c>
      <c r="H35" s="34">
        <v>5</v>
      </c>
      <c r="I35" s="48">
        <v>1400</v>
      </c>
      <c r="J35" s="18">
        <f t="shared" si="0"/>
        <v>7000</v>
      </c>
      <c r="K35" s="33" t="s">
        <v>39</v>
      </c>
      <c r="L35" s="33">
        <v>0</v>
      </c>
    </row>
    <row r="36" spans="1:12" x14ac:dyDescent="0.25">
      <c r="A36" s="27" t="s">
        <v>366</v>
      </c>
      <c r="B36" s="27" t="s">
        <v>521</v>
      </c>
      <c r="C36" s="19" t="s">
        <v>522</v>
      </c>
      <c r="D36" s="30" t="s">
        <v>366</v>
      </c>
      <c r="E36" s="30" t="s">
        <v>523</v>
      </c>
      <c r="F36" s="15" t="s">
        <v>44</v>
      </c>
      <c r="G36" s="34">
        <v>1</v>
      </c>
      <c r="H36" s="34">
        <v>5</v>
      </c>
      <c r="I36" s="48">
        <v>66.5</v>
      </c>
      <c r="J36" s="18">
        <f t="shared" si="0"/>
        <v>332.5</v>
      </c>
      <c r="K36" s="33" t="s">
        <v>39</v>
      </c>
      <c r="L36" s="33">
        <v>0</v>
      </c>
    </row>
    <row r="37" spans="1:12" x14ac:dyDescent="0.25">
      <c r="A37" s="27" t="s">
        <v>366</v>
      </c>
      <c r="B37" s="27" t="s">
        <v>524</v>
      </c>
      <c r="C37" s="19" t="s">
        <v>525</v>
      </c>
      <c r="D37" s="30" t="s">
        <v>366</v>
      </c>
      <c r="E37" s="30" t="s">
        <v>526</v>
      </c>
      <c r="F37" s="15" t="s">
        <v>44</v>
      </c>
      <c r="G37" s="34">
        <v>1</v>
      </c>
      <c r="H37" s="34">
        <v>5</v>
      </c>
      <c r="I37" s="48">
        <v>70</v>
      </c>
      <c r="J37" s="18">
        <f t="shared" si="0"/>
        <v>350</v>
      </c>
      <c r="K37" s="33" t="s">
        <v>39</v>
      </c>
      <c r="L37" s="33">
        <v>0</v>
      </c>
    </row>
    <row r="38" spans="1:12" x14ac:dyDescent="0.25">
      <c r="A38" s="14" t="s">
        <v>366</v>
      </c>
      <c r="B38" s="14" t="s">
        <v>527</v>
      </c>
      <c r="C38" s="14" t="s">
        <v>528</v>
      </c>
      <c r="D38" s="15" t="s">
        <v>366</v>
      </c>
      <c r="E38" s="15" t="s">
        <v>529</v>
      </c>
      <c r="F38" s="15" t="s">
        <v>44</v>
      </c>
      <c r="G38" s="16">
        <v>1</v>
      </c>
      <c r="H38" s="34">
        <v>5</v>
      </c>
      <c r="I38" s="18">
        <v>98</v>
      </c>
      <c r="J38" s="18">
        <f t="shared" si="0"/>
        <v>490</v>
      </c>
      <c r="K38" s="33" t="s">
        <v>39</v>
      </c>
      <c r="L38" s="33">
        <v>0</v>
      </c>
    </row>
    <row r="39" spans="1:12" x14ac:dyDescent="0.25">
      <c r="A39" s="27" t="s">
        <v>366</v>
      </c>
      <c r="B39" s="27" t="s">
        <v>530</v>
      </c>
      <c r="C39" s="19" t="s">
        <v>531</v>
      </c>
      <c r="D39" s="30" t="s">
        <v>366</v>
      </c>
      <c r="E39" s="33">
        <v>2014</v>
      </c>
      <c r="F39" s="15" t="s">
        <v>44</v>
      </c>
      <c r="G39" s="34">
        <v>1</v>
      </c>
      <c r="H39" s="34">
        <v>5</v>
      </c>
      <c r="I39" s="48">
        <v>105</v>
      </c>
      <c r="J39" s="18">
        <f t="shared" si="0"/>
        <v>525</v>
      </c>
      <c r="K39" s="33" t="s">
        <v>39</v>
      </c>
      <c r="L39" s="33">
        <v>0</v>
      </c>
    </row>
    <row r="40" spans="1:12" x14ac:dyDescent="0.25">
      <c r="A40" s="27" t="s">
        <v>366</v>
      </c>
      <c r="B40" s="27" t="s">
        <v>532</v>
      </c>
      <c r="C40" s="19" t="s">
        <v>533</v>
      </c>
      <c r="D40" s="30" t="s">
        <v>366</v>
      </c>
      <c r="E40" s="30" t="s">
        <v>534</v>
      </c>
      <c r="F40" s="15" t="s">
        <v>44</v>
      </c>
      <c r="G40" s="34">
        <v>1</v>
      </c>
      <c r="H40" s="34">
        <v>2</v>
      </c>
      <c r="I40" s="48">
        <v>105</v>
      </c>
      <c r="J40" s="18">
        <f t="shared" si="0"/>
        <v>210</v>
      </c>
      <c r="K40" s="33" t="s">
        <v>154</v>
      </c>
      <c r="L40" s="33">
        <v>3</v>
      </c>
    </row>
    <row r="41" spans="1:12" x14ac:dyDescent="0.25">
      <c r="A41" s="27" t="s">
        <v>366</v>
      </c>
      <c r="B41" s="27" t="s">
        <v>535</v>
      </c>
      <c r="C41" s="19" t="s">
        <v>536</v>
      </c>
      <c r="D41" s="30" t="s">
        <v>366</v>
      </c>
      <c r="E41" s="33" t="s">
        <v>537</v>
      </c>
      <c r="F41" s="15" t="s">
        <v>44</v>
      </c>
      <c r="G41" s="34">
        <v>1</v>
      </c>
      <c r="H41" s="34">
        <v>2</v>
      </c>
      <c r="I41" s="48">
        <v>105</v>
      </c>
      <c r="J41" s="18">
        <f t="shared" si="0"/>
        <v>210</v>
      </c>
      <c r="K41" s="33" t="s">
        <v>154</v>
      </c>
      <c r="L41" s="33">
        <v>3</v>
      </c>
    </row>
    <row r="42" spans="1:12" x14ac:dyDescent="0.25">
      <c r="A42" s="27" t="s">
        <v>366</v>
      </c>
      <c r="B42" s="27" t="s">
        <v>538</v>
      </c>
      <c r="C42" s="19" t="s">
        <v>539</v>
      </c>
      <c r="D42" s="30" t="s">
        <v>366</v>
      </c>
      <c r="E42" s="33">
        <v>2012</v>
      </c>
      <c r="F42" s="15" t="s">
        <v>44</v>
      </c>
      <c r="G42" s="34">
        <v>1</v>
      </c>
      <c r="H42" s="34">
        <v>5</v>
      </c>
      <c r="I42" s="48">
        <v>112</v>
      </c>
      <c r="J42" s="18">
        <f t="shared" si="0"/>
        <v>560</v>
      </c>
      <c r="K42" s="33" t="s">
        <v>39</v>
      </c>
      <c r="L42" s="33">
        <v>0</v>
      </c>
    </row>
    <row r="43" spans="1:12" x14ac:dyDescent="0.25">
      <c r="A43" s="27" t="s">
        <v>366</v>
      </c>
      <c r="B43" s="27" t="s">
        <v>540</v>
      </c>
      <c r="C43" s="19" t="s">
        <v>541</v>
      </c>
      <c r="D43" s="30" t="s">
        <v>366</v>
      </c>
      <c r="E43" s="30" t="s">
        <v>542</v>
      </c>
      <c r="F43" s="15" t="s">
        <v>38</v>
      </c>
      <c r="G43" s="34">
        <v>2</v>
      </c>
      <c r="H43" s="34">
        <v>3</v>
      </c>
      <c r="I43" s="48">
        <v>119</v>
      </c>
      <c r="J43" s="18">
        <f t="shared" si="0"/>
        <v>357</v>
      </c>
      <c r="K43" s="33" t="s">
        <v>39</v>
      </c>
      <c r="L43" s="33">
        <v>0</v>
      </c>
    </row>
    <row r="44" spans="1:12" x14ac:dyDescent="0.25">
      <c r="A44" s="14" t="s">
        <v>366</v>
      </c>
      <c r="B44" s="14" t="s">
        <v>543</v>
      </c>
      <c r="C44" s="14" t="s">
        <v>544</v>
      </c>
      <c r="D44" s="15" t="s">
        <v>366</v>
      </c>
      <c r="E44" s="15" t="s">
        <v>545</v>
      </c>
      <c r="F44" s="15" t="s">
        <v>38</v>
      </c>
      <c r="G44" s="16"/>
      <c r="H44" s="34">
        <v>2</v>
      </c>
      <c r="I44" s="18">
        <v>122.5</v>
      </c>
      <c r="J44" s="18">
        <f t="shared" si="0"/>
        <v>245</v>
      </c>
      <c r="K44" s="33" t="s">
        <v>39</v>
      </c>
      <c r="L44" s="33">
        <v>0</v>
      </c>
    </row>
    <row r="45" spans="1:12" x14ac:dyDescent="0.25">
      <c r="A45" s="14" t="s">
        <v>366</v>
      </c>
      <c r="B45" s="14" t="s">
        <v>546</v>
      </c>
      <c r="C45" s="14" t="s">
        <v>547</v>
      </c>
      <c r="D45" s="15" t="s">
        <v>366</v>
      </c>
      <c r="E45" s="15" t="s">
        <v>548</v>
      </c>
      <c r="F45" s="15" t="s">
        <v>38</v>
      </c>
      <c r="G45" s="16"/>
      <c r="H45" s="34">
        <v>3</v>
      </c>
      <c r="I45" s="18">
        <v>126</v>
      </c>
      <c r="J45" s="18">
        <f t="shared" si="0"/>
        <v>378</v>
      </c>
      <c r="K45" s="33" t="s">
        <v>39</v>
      </c>
      <c r="L45" s="33">
        <v>0</v>
      </c>
    </row>
    <row r="46" spans="1:12" x14ac:dyDescent="0.25">
      <c r="A46" s="27" t="s">
        <v>366</v>
      </c>
      <c r="B46" s="27" t="s">
        <v>549</v>
      </c>
      <c r="C46" s="19" t="s">
        <v>550</v>
      </c>
      <c r="D46" s="30" t="s">
        <v>366</v>
      </c>
      <c r="E46" s="30" t="s">
        <v>551</v>
      </c>
      <c r="F46" s="15" t="s">
        <v>44</v>
      </c>
      <c r="G46" s="34">
        <v>1</v>
      </c>
      <c r="H46" s="34">
        <v>2</v>
      </c>
      <c r="I46" s="48">
        <v>136.5</v>
      </c>
      <c r="J46" s="18">
        <f t="shared" si="0"/>
        <v>273</v>
      </c>
      <c r="K46" s="33" t="s">
        <v>154</v>
      </c>
      <c r="L46" s="33">
        <v>3</v>
      </c>
    </row>
    <row r="47" spans="1:12" x14ac:dyDescent="0.25">
      <c r="A47" s="14" t="s">
        <v>366</v>
      </c>
      <c r="B47" s="14" t="s">
        <v>552</v>
      </c>
      <c r="C47" s="14" t="s">
        <v>553</v>
      </c>
      <c r="D47" s="15" t="s">
        <v>366</v>
      </c>
      <c r="E47" s="15" t="s">
        <v>554</v>
      </c>
      <c r="F47" s="15" t="s">
        <v>38</v>
      </c>
      <c r="G47" s="16"/>
      <c r="H47" s="34">
        <v>3</v>
      </c>
      <c r="I47" s="18">
        <v>136.5</v>
      </c>
      <c r="J47" s="18">
        <f t="shared" si="0"/>
        <v>409.5</v>
      </c>
      <c r="K47" s="33" t="s">
        <v>39</v>
      </c>
      <c r="L47" s="33">
        <v>0</v>
      </c>
    </row>
    <row r="48" spans="1:12" x14ac:dyDescent="0.25">
      <c r="A48" s="27" t="s">
        <v>366</v>
      </c>
      <c r="B48" s="27" t="s">
        <v>555</v>
      </c>
      <c r="C48" s="19" t="s">
        <v>541</v>
      </c>
      <c r="D48" s="30" t="s">
        <v>366</v>
      </c>
      <c r="E48" s="30" t="s">
        <v>556</v>
      </c>
      <c r="F48" s="15" t="s">
        <v>44</v>
      </c>
      <c r="G48" s="34">
        <v>1</v>
      </c>
      <c r="H48" s="34">
        <v>5</v>
      </c>
      <c r="I48" s="48">
        <v>154</v>
      </c>
      <c r="J48" s="18">
        <f t="shared" si="0"/>
        <v>770</v>
      </c>
      <c r="K48" s="33" t="s">
        <v>39</v>
      </c>
      <c r="L48" s="33">
        <v>0</v>
      </c>
    </row>
    <row r="49" spans="1:12" x14ac:dyDescent="0.25">
      <c r="A49" s="27" t="s">
        <v>366</v>
      </c>
      <c r="B49" s="27" t="s">
        <v>557</v>
      </c>
      <c r="C49" s="19" t="s">
        <v>558</v>
      </c>
      <c r="D49" s="30" t="s">
        <v>366</v>
      </c>
      <c r="E49" s="33">
        <v>2012</v>
      </c>
      <c r="F49" s="15" t="s">
        <v>44</v>
      </c>
      <c r="G49" s="34">
        <v>1</v>
      </c>
      <c r="H49" s="34">
        <v>5</v>
      </c>
      <c r="I49" s="48">
        <v>189</v>
      </c>
      <c r="J49" s="18">
        <f t="shared" si="0"/>
        <v>945</v>
      </c>
      <c r="K49" s="33" t="s">
        <v>39</v>
      </c>
      <c r="L49" s="33">
        <v>0</v>
      </c>
    </row>
    <row r="50" spans="1:12" x14ac:dyDescent="0.25">
      <c r="A50" s="14" t="s">
        <v>366</v>
      </c>
      <c r="B50" s="14" t="s">
        <v>559</v>
      </c>
      <c r="C50" s="14" t="s">
        <v>560</v>
      </c>
      <c r="D50" s="15" t="s">
        <v>366</v>
      </c>
      <c r="E50" s="15">
        <v>2012</v>
      </c>
      <c r="F50" s="15" t="s">
        <v>38</v>
      </c>
      <c r="G50" s="16"/>
      <c r="H50" s="34">
        <v>3</v>
      </c>
      <c r="I50" s="18">
        <v>206.5</v>
      </c>
      <c r="J50" s="18">
        <f t="shared" si="0"/>
        <v>619.5</v>
      </c>
      <c r="K50" s="33" t="s">
        <v>39</v>
      </c>
      <c r="L50" s="33">
        <v>0</v>
      </c>
    </row>
    <row r="51" spans="1:12" x14ac:dyDescent="0.25">
      <c r="A51" s="44"/>
      <c r="B51" s="44"/>
      <c r="C51" s="35"/>
      <c r="D51" s="44"/>
      <c r="E51" s="44"/>
      <c r="F51" s="35"/>
      <c r="G51" s="45">
        <v>48</v>
      </c>
      <c r="H51" s="45">
        <f>SUM(H3:H50)</f>
        <v>205</v>
      </c>
      <c r="I51" s="37"/>
      <c r="J51" s="37">
        <f>SUM(J3:J50)</f>
        <v>99986.15</v>
      </c>
      <c r="K51" s="56"/>
      <c r="L51" s="56"/>
    </row>
    <row r="52" spans="1:12" x14ac:dyDescent="0.25">
      <c r="A52" s="93" t="s">
        <v>1025</v>
      </c>
    </row>
    <row r="53" spans="1:12" x14ac:dyDescent="0.25">
      <c r="A53" s="58" t="s">
        <v>23</v>
      </c>
      <c r="B53" s="58" t="s">
        <v>24</v>
      </c>
      <c r="C53" s="58" t="s">
        <v>25</v>
      </c>
      <c r="D53" s="58" t="s">
        <v>26</v>
      </c>
      <c r="E53" s="58" t="s">
        <v>27</v>
      </c>
      <c r="F53" s="58" t="s">
        <v>28</v>
      </c>
      <c r="G53" s="59" t="s">
        <v>29</v>
      </c>
      <c r="H53" s="59" t="s">
        <v>30</v>
      </c>
      <c r="I53" s="60" t="s">
        <v>31</v>
      </c>
      <c r="J53" s="60" t="s">
        <v>32</v>
      </c>
      <c r="K53" s="60" t="s">
        <v>33</v>
      </c>
      <c r="L53" s="60" t="s">
        <v>30</v>
      </c>
    </row>
    <row r="54" spans="1:12" x14ac:dyDescent="0.25">
      <c r="A54" s="27" t="s">
        <v>229</v>
      </c>
      <c r="B54" s="27" t="s">
        <v>1367</v>
      </c>
      <c r="C54" s="47" t="s">
        <v>1368</v>
      </c>
      <c r="D54" s="30" t="s">
        <v>1369</v>
      </c>
      <c r="E54" s="33">
        <v>2010</v>
      </c>
      <c r="F54" s="19" t="s">
        <v>44</v>
      </c>
      <c r="G54" s="34">
        <v>1</v>
      </c>
      <c r="H54" s="34">
        <v>5</v>
      </c>
      <c r="I54" s="48">
        <v>313</v>
      </c>
      <c r="J54" s="18">
        <f t="shared" ref="J54:J63" si="1">I54*H54</f>
        <v>1565</v>
      </c>
      <c r="K54" s="33" t="s">
        <v>39</v>
      </c>
      <c r="L54" s="34"/>
    </row>
    <row r="55" spans="1:12" x14ac:dyDescent="0.25">
      <c r="A55" s="27" t="s">
        <v>229</v>
      </c>
      <c r="B55" s="33" t="s">
        <v>1370</v>
      </c>
      <c r="C55" s="47" t="s">
        <v>1371</v>
      </c>
      <c r="D55" s="33" t="s">
        <v>1372</v>
      </c>
      <c r="E55" s="29">
        <v>2014</v>
      </c>
      <c r="F55" s="19" t="s">
        <v>44</v>
      </c>
      <c r="G55" s="34">
        <v>1</v>
      </c>
      <c r="H55" s="34">
        <v>5</v>
      </c>
      <c r="I55" s="48">
        <v>324</v>
      </c>
      <c r="J55" s="18">
        <f t="shared" si="1"/>
        <v>1620</v>
      </c>
      <c r="K55" s="33" t="s">
        <v>39</v>
      </c>
      <c r="L55" s="34"/>
    </row>
    <row r="56" spans="1:12" x14ac:dyDescent="0.25">
      <c r="A56" s="27" t="s">
        <v>229</v>
      </c>
      <c r="B56" s="33" t="s">
        <v>1373</v>
      </c>
      <c r="C56" s="47" t="s">
        <v>1371</v>
      </c>
      <c r="D56" s="33" t="s">
        <v>1372</v>
      </c>
      <c r="E56" s="29">
        <v>2013</v>
      </c>
      <c r="F56" s="19" t="s">
        <v>44</v>
      </c>
      <c r="G56" s="34">
        <v>1</v>
      </c>
      <c r="H56" s="34">
        <v>5</v>
      </c>
      <c r="I56" s="48">
        <v>324</v>
      </c>
      <c r="J56" s="18">
        <f t="shared" si="1"/>
        <v>1620</v>
      </c>
      <c r="K56" s="33" t="s">
        <v>39</v>
      </c>
      <c r="L56" s="34"/>
    </row>
    <row r="57" spans="1:12" x14ac:dyDescent="0.25">
      <c r="A57" s="27" t="s">
        <v>229</v>
      </c>
      <c r="B57" s="33" t="s">
        <v>1374</v>
      </c>
      <c r="C57" s="47" t="s">
        <v>1375</v>
      </c>
      <c r="D57" s="33" t="s">
        <v>1372</v>
      </c>
      <c r="E57" s="33">
        <v>2013</v>
      </c>
      <c r="F57" s="19" t="s">
        <v>44</v>
      </c>
      <c r="G57" s="34">
        <v>1</v>
      </c>
      <c r="H57" s="34">
        <v>5</v>
      </c>
      <c r="I57" s="48">
        <v>291</v>
      </c>
      <c r="J57" s="18">
        <f t="shared" si="1"/>
        <v>1455</v>
      </c>
      <c r="K57" s="33" t="s">
        <v>39</v>
      </c>
      <c r="L57" s="34"/>
    </row>
    <row r="58" spans="1:12" x14ac:dyDescent="0.25">
      <c r="A58" s="27" t="s">
        <v>229</v>
      </c>
      <c r="B58" s="33" t="s">
        <v>1376</v>
      </c>
      <c r="C58" s="47" t="s">
        <v>1377</v>
      </c>
      <c r="D58" s="33" t="s">
        <v>1378</v>
      </c>
      <c r="E58" s="33">
        <v>2013</v>
      </c>
      <c r="F58" s="19" t="s">
        <v>44</v>
      </c>
      <c r="G58" s="34">
        <v>1</v>
      </c>
      <c r="H58" s="34">
        <v>5</v>
      </c>
      <c r="I58" s="48">
        <v>1202</v>
      </c>
      <c r="J58" s="18">
        <f t="shared" si="1"/>
        <v>6010</v>
      </c>
      <c r="K58" s="33" t="s">
        <v>39</v>
      </c>
      <c r="L58" s="34"/>
    </row>
    <row r="59" spans="1:12" x14ac:dyDescent="0.25">
      <c r="A59" s="27" t="s">
        <v>229</v>
      </c>
      <c r="B59" s="33" t="s">
        <v>1379</v>
      </c>
      <c r="C59" s="47" t="s">
        <v>1380</v>
      </c>
      <c r="D59" s="33" t="s">
        <v>1378</v>
      </c>
      <c r="E59" s="33"/>
      <c r="F59" s="19" t="s">
        <v>44</v>
      </c>
      <c r="G59" s="34">
        <v>1</v>
      </c>
      <c r="H59" s="34">
        <v>3</v>
      </c>
      <c r="I59" s="48">
        <v>733</v>
      </c>
      <c r="J59" s="18">
        <f t="shared" si="1"/>
        <v>2199</v>
      </c>
      <c r="K59" s="33" t="s">
        <v>39</v>
      </c>
      <c r="L59" s="34"/>
    </row>
    <row r="60" spans="1:12" x14ac:dyDescent="0.25">
      <c r="A60" s="27" t="s">
        <v>229</v>
      </c>
      <c r="B60" s="33" t="s">
        <v>1381</v>
      </c>
      <c r="C60" s="47" t="s">
        <v>1382</v>
      </c>
      <c r="D60" s="33" t="s">
        <v>1383</v>
      </c>
      <c r="E60" s="33" t="s">
        <v>1384</v>
      </c>
      <c r="F60" s="19" t="s">
        <v>44</v>
      </c>
      <c r="G60" s="34">
        <v>1</v>
      </c>
      <c r="H60" s="34">
        <v>5</v>
      </c>
      <c r="I60" s="48">
        <v>1248</v>
      </c>
      <c r="J60" s="18">
        <f t="shared" si="1"/>
        <v>6240</v>
      </c>
      <c r="K60" s="33" t="s">
        <v>39</v>
      </c>
      <c r="L60" s="34"/>
    </row>
    <row r="61" spans="1:12" x14ac:dyDescent="0.25">
      <c r="A61" s="27" t="s">
        <v>229</v>
      </c>
      <c r="B61" s="33" t="s">
        <v>1385</v>
      </c>
      <c r="C61" s="47" t="s">
        <v>1386</v>
      </c>
      <c r="D61" s="33" t="s">
        <v>1387</v>
      </c>
      <c r="E61" s="33" t="s">
        <v>1388</v>
      </c>
      <c r="F61" s="19" t="s">
        <v>44</v>
      </c>
      <c r="G61" s="34">
        <v>1</v>
      </c>
      <c r="H61" s="34">
        <v>5</v>
      </c>
      <c r="I61" s="48">
        <v>1362</v>
      </c>
      <c r="J61" s="18">
        <f t="shared" si="1"/>
        <v>6810</v>
      </c>
      <c r="K61" s="33" t="s">
        <v>39</v>
      </c>
      <c r="L61" s="34"/>
    </row>
    <row r="62" spans="1:12" x14ac:dyDescent="0.25">
      <c r="A62" s="27" t="s">
        <v>229</v>
      </c>
      <c r="B62" s="33" t="s">
        <v>1389</v>
      </c>
      <c r="C62" s="47" t="s">
        <v>1390</v>
      </c>
      <c r="D62" s="33" t="s">
        <v>1378</v>
      </c>
      <c r="E62" s="33" t="s">
        <v>1391</v>
      </c>
      <c r="F62" s="19" t="s">
        <v>44</v>
      </c>
      <c r="G62" s="34">
        <v>1</v>
      </c>
      <c r="H62" s="34">
        <v>3</v>
      </c>
      <c r="I62" s="48">
        <v>659</v>
      </c>
      <c r="J62" s="18">
        <f t="shared" si="1"/>
        <v>1977</v>
      </c>
      <c r="K62" s="33" t="s">
        <v>39</v>
      </c>
      <c r="L62" s="34"/>
    </row>
    <row r="63" spans="1:12" x14ac:dyDescent="0.25">
      <c r="A63" s="14" t="s">
        <v>301</v>
      </c>
      <c r="B63" s="14" t="s">
        <v>1392</v>
      </c>
      <c r="C63" s="14" t="s">
        <v>1393</v>
      </c>
      <c r="D63" s="15" t="s">
        <v>186</v>
      </c>
      <c r="E63" s="15"/>
      <c r="F63" s="19" t="s">
        <v>44</v>
      </c>
      <c r="G63" s="16">
        <v>1</v>
      </c>
      <c r="H63" s="34">
        <v>3</v>
      </c>
      <c r="I63" s="18">
        <v>182.4</v>
      </c>
      <c r="J63" s="18">
        <f t="shared" si="1"/>
        <v>547.20000000000005</v>
      </c>
      <c r="K63" s="33" t="s">
        <v>39</v>
      </c>
      <c r="L63" s="16"/>
    </row>
    <row r="64" spans="1:12" x14ac:dyDescent="0.25">
      <c r="A64" s="7"/>
      <c r="B64" s="7"/>
      <c r="C64" s="7"/>
      <c r="D64" s="7"/>
      <c r="E64" s="7"/>
      <c r="F64" s="7"/>
      <c r="G64" s="70">
        <v>10</v>
      </c>
      <c r="H64" s="10">
        <f>SUM(H54:H63)</f>
        <v>44</v>
      </c>
      <c r="I64" s="7"/>
      <c r="J64" s="99">
        <f>SUBTOTAL(9,J54:J63)</f>
        <v>30043.200000000001</v>
      </c>
      <c r="K64" s="7"/>
      <c r="L64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A45" sqref="A45"/>
    </sheetView>
  </sheetViews>
  <sheetFormatPr baseColWidth="10" defaultRowHeight="15" x14ac:dyDescent="0.25"/>
  <cols>
    <col min="1" max="1" width="23.7109375" customWidth="1"/>
    <col min="2" max="2" width="48.42578125" customWidth="1"/>
    <col min="3" max="3" width="23.85546875" customWidth="1"/>
    <col min="4" max="4" width="19.5703125" customWidth="1"/>
    <col min="5" max="5" width="14.140625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50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27" t="s">
        <v>229</v>
      </c>
      <c r="B3" s="27" t="s">
        <v>230</v>
      </c>
      <c r="C3" s="19" t="s">
        <v>231</v>
      </c>
      <c r="D3" s="30" t="s">
        <v>232</v>
      </c>
      <c r="E3" s="30" t="s">
        <v>233</v>
      </c>
      <c r="F3" s="15" t="s">
        <v>44</v>
      </c>
      <c r="G3" s="34">
        <v>1</v>
      </c>
      <c r="H3" s="16">
        <v>5</v>
      </c>
      <c r="I3" s="51">
        <v>550</v>
      </c>
      <c r="J3" s="18">
        <f t="shared" ref="J3:J37" si="0">I3*H3</f>
        <v>2750</v>
      </c>
      <c r="K3" s="33" t="s">
        <v>39</v>
      </c>
      <c r="L3" s="16"/>
    </row>
    <row r="4" spans="1:12" x14ac:dyDescent="0.25">
      <c r="A4" s="27" t="s">
        <v>229</v>
      </c>
      <c r="B4" s="27" t="s">
        <v>234</v>
      </c>
      <c r="C4" s="19" t="s">
        <v>235</v>
      </c>
      <c r="D4" s="30" t="s">
        <v>236</v>
      </c>
      <c r="E4" s="33">
        <v>2008</v>
      </c>
      <c r="F4" s="15" t="s">
        <v>44</v>
      </c>
      <c r="G4" s="34">
        <v>1</v>
      </c>
      <c r="H4" s="16">
        <v>5</v>
      </c>
      <c r="I4" s="51">
        <v>846</v>
      </c>
      <c r="J4" s="18">
        <f t="shared" si="0"/>
        <v>4230</v>
      </c>
      <c r="K4" s="33" t="s">
        <v>39</v>
      </c>
      <c r="L4" s="16"/>
    </row>
    <row r="5" spans="1:12" x14ac:dyDescent="0.25">
      <c r="A5" s="27" t="s">
        <v>229</v>
      </c>
      <c r="B5" s="27" t="s">
        <v>237</v>
      </c>
      <c r="C5" s="19" t="s">
        <v>238</v>
      </c>
      <c r="D5" s="30" t="s">
        <v>236</v>
      </c>
      <c r="E5" s="33">
        <v>2012</v>
      </c>
      <c r="F5" s="15" t="s">
        <v>44</v>
      </c>
      <c r="G5" s="34">
        <v>1</v>
      </c>
      <c r="H5" s="16">
        <v>5</v>
      </c>
      <c r="I5" s="51">
        <v>507</v>
      </c>
      <c r="J5" s="18">
        <f t="shared" si="0"/>
        <v>2535</v>
      </c>
      <c r="K5" s="33" t="s">
        <v>39</v>
      </c>
      <c r="L5" s="34"/>
    </row>
    <row r="6" spans="1:12" x14ac:dyDescent="0.25">
      <c r="A6" s="27" t="s">
        <v>229</v>
      </c>
      <c r="B6" s="27" t="s">
        <v>239</v>
      </c>
      <c r="C6" s="19" t="s">
        <v>240</v>
      </c>
      <c r="D6" s="30" t="s">
        <v>232</v>
      </c>
      <c r="E6" s="33">
        <v>2014</v>
      </c>
      <c r="F6" s="15" t="s">
        <v>44</v>
      </c>
      <c r="G6" s="34">
        <v>1</v>
      </c>
      <c r="H6" s="16">
        <v>5</v>
      </c>
      <c r="I6" s="51">
        <v>507</v>
      </c>
      <c r="J6" s="18">
        <f t="shared" si="0"/>
        <v>2535</v>
      </c>
      <c r="K6" s="33" t="s">
        <v>39</v>
      </c>
      <c r="L6" s="34"/>
    </row>
    <row r="7" spans="1:12" x14ac:dyDescent="0.25">
      <c r="A7" s="27" t="s">
        <v>229</v>
      </c>
      <c r="B7" s="33" t="s">
        <v>241</v>
      </c>
      <c r="C7" s="19" t="s">
        <v>242</v>
      </c>
      <c r="D7" s="30" t="s">
        <v>243</v>
      </c>
      <c r="E7" s="29">
        <v>2014</v>
      </c>
      <c r="F7" s="15" t="s">
        <v>44</v>
      </c>
      <c r="G7" s="34">
        <v>1</v>
      </c>
      <c r="H7" s="16">
        <v>5</v>
      </c>
      <c r="I7" s="51">
        <v>403</v>
      </c>
      <c r="J7" s="18">
        <f t="shared" si="0"/>
        <v>2015</v>
      </c>
      <c r="K7" s="33" t="s">
        <v>39</v>
      </c>
      <c r="L7" s="34"/>
    </row>
    <row r="8" spans="1:12" x14ac:dyDescent="0.25">
      <c r="A8" s="14" t="s">
        <v>40</v>
      </c>
      <c r="B8" s="14" t="s">
        <v>244</v>
      </c>
      <c r="C8" s="14" t="s">
        <v>245</v>
      </c>
      <c r="D8" s="15" t="s">
        <v>246</v>
      </c>
      <c r="E8" s="15">
        <v>2012</v>
      </c>
      <c r="F8" s="15" t="s">
        <v>44</v>
      </c>
      <c r="G8" s="16">
        <v>1</v>
      </c>
      <c r="H8" s="16">
        <v>5</v>
      </c>
      <c r="I8" s="52">
        <v>459.2</v>
      </c>
      <c r="J8" s="18">
        <f t="shared" si="0"/>
        <v>2296</v>
      </c>
      <c r="K8" s="33" t="s">
        <v>39</v>
      </c>
      <c r="L8" s="16"/>
    </row>
    <row r="9" spans="1:12" x14ac:dyDescent="0.25">
      <c r="A9" s="14" t="s">
        <v>40</v>
      </c>
      <c r="B9" s="14" t="s">
        <v>247</v>
      </c>
      <c r="C9" s="14" t="s">
        <v>248</v>
      </c>
      <c r="D9" s="15" t="s">
        <v>79</v>
      </c>
      <c r="E9" s="15">
        <v>2014</v>
      </c>
      <c r="F9" s="15" t="s">
        <v>44</v>
      </c>
      <c r="G9" s="16">
        <v>1</v>
      </c>
      <c r="H9" s="16">
        <v>5</v>
      </c>
      <c r="I9" s="52">
        <v>273.08</v>
      </c>
      <c r="J9" s="18">
        <f t="shared" si="0"/>
        <v>1365.3999999999999</v>
      </c>
      <c r="K9" s="33" t="s">
        <v>39</v>
      </c>
      <c r="L9" s="16"/>
    </row>
    <row r="10" spans="1:12" x14ac:dyDescent="0.25">
      <c r="A10" s="14" t="s">
        <v>40</v>
      </c>
      <c r="B10" s="14" t="s">
        <v>249</v>
      </c>
      <c r="C10" s="14" t="s">
        <v>250</v>
      </c>
      <c r="D10" s="15" t="s">
        <v>251</v>
      </c>
      <c r="E10" s="15">
        <v>2014</v>
      </c>
      <c r="F10" s="15" t="s">
        <v>44</v>
      </c>
      <c r="G10" s="16">
        <v>1</v>
      </c>
      <c r="H10" s="16">
        <v>5</v>
      </c>
      <c r="I10" s="52">
        <v>722.5</v>
      </c>
      <c r="J10" s="18">
        <f t="shared" si="0"/>
        <v>3612.5</v>
      </c>
      <c r="K10" s="33" t="s">
        <v>39</v>
      </c>
      <c r="L10" s="16"/>
    </row>
    <row r="11" spans="1:12" x14ac:dyDescent="0.25">
      <c r="A11" s="14" t="s">
        <v>40</v>
      </c>
      <c r="B11" s="14" t="s">
        <v>252</v>
      </c>
      <c r="C11" s="14" t="s">
        <v>253</v>
      </c>
      <c r="D11" s="15" t="s">
        <v>254</v>
      </c>
      <c r="E11" s="15">
        <v>2015</v>
      </c>
      <c r="F11" s="15" t="s">
        <v>44</v>
      </c>
      <c r="G11" s="16">
        <v>1</v>
      </c>
      <c r="H11" s="16">
        <v>5</v>
      </c>
      <c r="I11" s="52">
        <v>654.5</v>
      </c>
      <c r="J11" s="18">
        <f t="shared" si="0"/>
        <v>3272.5</v>
      </c>
      <c r="K11" s="33" t="s">
        <v>39</v>
      </c>
      <c r="L11" s="16"/>
    </row>
    <row r="12" spans="1:12" x14ac:dyDescent="0.25">
      <c r="A12" s="20" t="s">
        <v>176</v>
      </c>
      <c r="B12" s="20" t="s">
        <v>255</v>
      </c>
      <c r="C12" s="22" t="s">
        <v>256</v>
      </c>
      <c r="D12" s="21" t="s">
        <v>257</v>
      </c>
      <c r="E12" s="21" t="s">
        <v>258</v>
      </c>
      <c r="F12" s="21" t="s">
        <v>44</v>
      </c>
      <c r="G12" s="23">
        <v>1</v>
      </c>
      <c r="H12" s="24">
        <v>5</v>
      </c>
      <c r="I12" s="53">
        <v>672</v>
      </c>
      <c r="J12" s="26">
        <f t="shared" si="0"/>
        <v>3360</v>
      </c>
      <c r="K12" s="54" t="s">
        <v>39</v>
      </c>
      <c r="L12" s="24"/>
    </row>
    <row r="13" spans="1:12" x14ac:dyDescent="0.25">
      <c r="A13" s="20" t="s">
        <v>176</v>
      </c>
      <c r="B13" s="20" t="s">
        <v>259</v>
      </c>
      <c r="C13" s="22" t="s">
        <v>260</v>
      </c>
      <c r="D13" s="21" t="s">
        <v>186</v>
      </c>
      <c r="E13" s="21" t="s">
        <v>258</v>
      </c>
      <c r="F13" s="21" t="s">
        <v>44</v>
      </c>
      <c r="G13" s="23">
        <v>1</v>
      </c>
      <c r="H13" s="24">
        <v>5</v>
      </c>
      <c r="I13" s="53">
        <v>283.5</v>
      </c>
      <c r="J13" s="26">
        <f t="shared" si="0"/>
        <v>1417.5</v>
      </c>
      <c r="K13" s="54" t="s">
        <v>39</v>
      </c>
      <c r="L13" s="24"/>
    </row>
    <row r="14" spans="1:12" x14ac:dyDescent="0.25">
      <c r="A14" s="14" t="s">
        <v>91</v>
      </c>
      <c r="B14" s="14" t="s">
        <v>261</v>
      </c>
      <c r="C14" s="14" t="s">
        <v>262</v>
      </c>
      <c r="D14" s="15" t="s">
        <v>263</v>
      </c>
      <c r="E14" s="15">
        <v>2011</v>
      </c>
      <c r="F14" s="15" t="s">
        <v>44</v>
      </c>
      <c r="G14" s="16">
        <v>1</v>
      </c>
      <c r="H14" s="16">
        <v>5</v>
      </c>
      <c r="I14" s="52">
        <v>2120</v>
      </c>
      <c r="J14" s="18">
        <f t="shared" si="0"/>
        <v>10600</v>
      </c>
      <c r="K14" s="33" t="s">
        <v>39</v>
      </c>
      <c r="L14" s="34"/>
    </row>
    <row r="15" spans="1:12" x14ac:dyDescent="0.25">
      <c r="A15" s="14" t="s">
        <v>91</v>
      </c>
      <c r="B15" s="14" t="s">
        <v>264</v>
      </c>
      <c r="C15" s="14"/>
      <c r="D15" s="15" t="s">
        <v>265</v>
      </c>
      <c r="E15" s="15">
        <v>2010</v>
      </c>
      <c r="F15" s="15" t="s">
        <v>44</v>
      </c>
      <c r="G15" s="16">
        <v>1</v>
      </c>
      <c r="H15" s="16">
        <v>5</v>
      </c>
      <c r="I15" s="52">
        <v>616</v>
      </c>
      <c r="J15" s="18">
        <f t="shared" si="0"/>
        <v>3080</v>
      </c>
      <c r="K15" s="33" t="s">
        <v>39</v>
      </c>
      <c r="L15" s="16"/>
    </row>
    <row r="16" spans="1:12" x14ac:dyDescent="0.25">
      <c r="A16" s="14" t="s">
        <v>91</v>
      </c>
      <c r="B16" s="14" t="s">
        <v>266</v>
      </c>
      <c r="C16" s="14" t="s">
        <v>267</v>
      </c>
      <c r="D16" s="15" t="s">
        <v>268</v>
      </c>
      <c r="E16" s="15">
        <v>2014</v>
      </c>
      <c r="F16" s="15" t="s">
        <v>44</v>
      </c>
      <c r="G16" s="16">
        <v>1</v>
      </c>
      <c r="H16" s="16">
        <v>5</v>
      </c>
      <c r="I16" s="52">
        <v>616</v>
      </c>
      <c r="J16" s="18">
        <f t="shared" si="0"/>
        <v>3080</v>
      </c>
      <c r="K16" s="33" t="s">
        <v>39</v>
      </c>
      <c r="L16" s="16"/>
    </row>
    <row r="17" spans="1:12" x14ac:dyDescent="0.25">
      <c r="A17" s="14" t="s">
        <v>91</v>
      </c>
      <c r="B17" s="14" t="s">
        <v>269</v>
      </c>
      <c r="C17" s="14" t="s">
        <v>270</v>
      </c>
      <c r="D17" s="15" t="s">
        <v>268</v>
      </c>
      <c r="E17" s="15">
        <v>2011</v>
      </c>
      <c r="F17" s="15" t="s">
        <v>44</v>
      </c>
      <c r="G17" s="16">
        <v>1</v>
      </c>
      <c r="H17" s="16">
        <v>5</v>
      </c>
      <c r="I17" s="52">
        <v>616</v>
      </c>
      <c r="J17" s="18">
        <f t="shared" si="0"/>
        <v>3080</v>
      </c>
      <c r="K17" s="33" t="s">
        <v>39</v>
      </c>
      <c r="L17" s="16"/>
    </row>
    <row r="18" spans="1:12" x14ac:dyDescent="0.25">
      <c r="A18" s="27" t="s">
        <v>91</v>
      </c>
      <c r="B18" s="27" t="s">
        <v>271</v>
      </c>
      <c r="C18" s="19" t="s">
        <v>272</v>
      </c>
      <c r="D18" s="30" t="s">
        <v>268</v>
      </c>
      <c r="E18" s="30">
        <v>2012</v>
      </c>
      <c r="F18" s="15" t="s">
        <v>44</v>
      </c>
      <c r="G18" s="34">
        <v>1</v>
      </c>
      <c r="H18" s="16">
        <v>5</v>
      </c>
      <c r="I18" s="52">
        <v>488</v>
      </c>
      <c r="J18" s="18">
        <f t="shared" si="0"/>
        <v>2440</v>
      </c>
      <c r="K18" s="33" t="s">
        <v>39</v>
      </c>
      <c r="L18" s="16"/>
    </row>
    <row r="19" spans="1:12" x14ac:dyDescent="0.25">
      <c r="A19" s="27" t="s">
        <v>91</v>
      </c>
      <c r="B19" s="27" t="s">
        <v>273</v>
      </c>
      <c r="C19" s="19" t="s">
        <v>272</v>
      </c>
      <c r="D19" s="30" t="s">
        <v>268</v>
      </c>
      <c r="E19" s="30">
        <v>2012</v>
      </c>
      <c r="F19" s="15" t="s">
        <v>44</v>
      </c>
      <c r="G19" s="34">
        <v>1</v>
      </c>
      <c r="H19" s="16">
        <v>5</v>
      </c>
      <c r="I19" s="52">
        <v>488</v>
      </c>
      <c r="J19" s="18">
        <f t="shared" si="0"/>
        <v>2440</v>
      </c>
      <c r="K19" s="33" t="s">
        <v>39</v>
      </c>
      <c r="L19" s="34"/>
    </row>
    <row r="20" spans="1:12" x14ac:dyDescent="0.25">
      <c r="A20" s="29" t="s">
        <v>91</v>
      </c>
      <c r="B20" s="29" t="s">
        <v>274</v>
      </c>
      <c r="C20" s="19" t="s">
        <v>275</v>
      </c>
      <c r="D20" s="29" t="s">
        <v>276</v>
      </c>
      <c r="E20" s="19">
        <v>2009</v>
      </c>
      <c r="F20" s="15" t="s">
        <v>44</v>
      </c>
      <c r="G20" s="34">
        <v>1</v>
      </c>
      <c r="H20" s="16">
        <v>5</v>
      </c>
      <c r="I20" s="51">
        <v>848</v>
      </c>
      <c r="J20" s="18">
        <f t="shared" si="0"/>
        <v>4240</v>
      </c>
      <c r="K20" s="33" t="s">
        <v>39</v>
      </c>
      <c r="L20" s="34"/>
    </row>
    <row r="21" spans="1:12" x14ac:dyDescent="0.25">
      <c r="A21" s="33" t="s">
        <v>91</v>
      </c>
      <c r="B21" s="33" t="s">
        <v>277</v>
      </c>
      <c r="C21" s="19" t="s">
        <v>278</v>
      </c>
      <c r="D21" s="33" t="s">
        <v>279</v>
      </c>
      <c r="E21" s="19">
        <v>2013</v>
      </c>
      <c r="F21" s="15" t="s">
        <v>44</v>
      </c>
      <c r="G21" s="34">
        <v>1</v>
      </c>
      <c r="H21" s="16">
        <v>5</v>
      </c>
      <c r="I21" s="51">
        <v>1288</v>
      </c>
      <c r="J21" s="18">
        <f t="shared" si="0"/>
        <v>6440</v>
      </c>
      <c r="K21" s="33" t="s">
        <v>39</v>
      </c>
      <c r="L21" s="34"/>
    </row>
    <row r="22" spans="1:12" x14ac:dyDescent="0.25">
      <c r="A22" s="14" t="s">
        <v>84</v>
      </c>
      <c r="B22" s="14" t="s">
        <v>280</v>
      </c>
      <c r="C22" s="14" t="s">
        <v>281</v>
      </c>
      <c r="D22" s="15" t="s">
        <v>87</v>
      </c>
      <c r="E22" s="15">
        <v>2014</v>
      </c>
      <c r="F22" s="15" t="s">
        <v>44</v>
      </c>
      <c r="G22" s="16">
        <v>2</v>
      </c>
      <c r="H22" s="16">
        <v>5</v>
      </c>
      <c r="I22" s="52">
        <v>156</v>
      </c>
      <c r="J22" s="18">
        <f t="shared" si="0"/>
        <v>780</v>
      </c>
      <c r="K22" s="33" t="s">
        <v>39</v>
      </c>
      <c r="L22" s="16"/>
    </row>
    <row r="23" spans="1:12" x14ac:dyDescent="0.25">
      <c r="A23" s="27" t="s">
        <v>282</v>
      </c>
      <c r="B23" s="33" t="s">
        <v>283</v>
      </c>
      <c r="C23" s="19" t="s">
        <v>284</v>
      </c>
      <c r="D23" s="33" t="s">
        <v>285</v>
      </c>
      <c r="E23" s="29">
        <v>2011</v>
      </c>
      <c r="F23" s="15" t="s">
        <v>44</v>
      </c>
      <c r="G23" s="34">
        <v>2</v>
      </c>
      <c r="H23" s="16">
        <v>5</v>
      </c>
      <c r="I23" s="51">
        <v>640.5</v>
      </c>
      <c r="J23" s="18">
        <f t="shared" si="0"/>
        <v>3202.5</v>
      </c>
      <c r="K23" s="33" t="s">
        <v>39</v>
      </c>
      <c r="L23" s="34"/>
    </row>
    <row r="24" spans="1:12" x14ac:dyDescent="0.25">
      <c r="A24" s="27" t="s">
        <v>282</v>
      </c>
      <c r="B24" s="33" t="s">
        <v>286</v>
      </c>
      <c r="C24" s="19" t="s">
        <v>287</v>
      </c>
      <c r="D24" s="33" t="s">
        <v>288</v>
      </c>
      <c r="E24" s="29">
        <v>2014</v>
      </c>
      <c r="F24" s="15" t="s">
        <v>44</v>
      </c>
      <c r="G24" s="34">
        <v>2</v>
      </c>
      <c r="H24" s="16">
        <v>5</v>
      </c>
      <c r="I24" s="51">
        <v>729</v>
      </c>
      <c r="J24" s="18">
        <f t="shared" si="0"/>
        <v>3645</v>
      </c>
      <c r="K24" s="33" t="s">
        <v>39</v>
      </c>
      <c r="L24" s="34"/>
    </row>
    <row r="25" spans="1:12" x14ac:dyDescent="0.25">
      <c r="A25" s="27" t="s">
        <v>229</v>
      </c>
      <c r="B25" s="33" t="s">
        <v>289</v>
      </c>
      <c r="C25" s="19" t="s">
        <v>290</v>
      </c>
      <c r="D25" s="30" t="s">
        <v>232</v>
      </c>
      <c r="E25" s="29">
        <v>2014</v>
      </c>
      <c r="F25" s="15" t="s">
        <v>44</v>
      </c>
      <c r="G25" s="34">
        <v>1</v>
      </c>
      <c r="H25" s="16">
        <v>1</v>
      </c>
      <c r="I25" s="51">
        <v>390</v>
      </c>
      <c r="J25" s="18">
        <f t="shared" si="0"/>
        <v>390</v>
      </c>
      <c r="K25" s="33" t="s">
        <v>291</v>
      </c>
      <c r="L25" s="34"/>
    </row>
    <row r="26" spans="1:12" x14ac:dyDescent="0.25">
      <c r="A26" s="27" t="s">
        <v>229</v>
      </c>
      <c r="B26" s="33" t="s">
        <v>274</v>
      </c>
      <c r="C26" s="19" t="s">
        <v>292</v>
      </c>
      <c r="D26" s="30" t="s">
        <v>243</v>
      </c>
      <c r="E26" s="29">
        <v>2004</v>
      </c>
      <c r="F26" s="15" t="s">
        <v>44</v>
      </c>
      <c r="G26" s="34">
        <v>1</v>
      </c>
      <c r="H26" s="16">
        <v>1</v>
      </c>
      <c r="I26" s="51">
        <v>665</v>
      </c>
      <c r="J26" s="18">
        <f t="shared" si="0"/>
        <v>665</v>
      </c>
      <c r="K26" s="33" t="s">
        <v>291</v>
      </c>
      <c r="L26" s="34"/>
    </row>
    <row r="27" spans="1:12" x14ac:dyDescent="0.25">
      <c r="A27" s="14" t="s">
        <v>91</v>
      </c>
      <c r="B27" s="14" t="s">
        <v>293</v>
      </c>
      <c r="C27" s="14" t="s">
        <v>294</v>
      </c>
      <c r="D27" s="15" t="s">
        <v>263</v>
      </c>
      <c r="E27" s="15">
        <v>2008</v>
      </c>
      <c r="F27" s="15" t="s">
        <v>44</v>
      </c>
      <c r="G27" s="16">
        <v>1</v>
      </c>
      <c r="H27" s="16">
        <v>1</v>
      </c>
      <c r="I27" s="52">
        <v>1280</v>
      </c>
      <c r="J27" s="18">
        <f t="shared" si="0"/>
        <v>1280</v>
      </c>
      <c r="K27" s="33" t="s">
        <v>291</v>
      </c>
      <c r="L27" s="16">
        <v>1</v>
      </c>
    </row>
    <row r="28" spans="1:12" x14ac:dyDescent="0.25">
      <c r="A28" s="33" t="s">
        <v>91</v>
      </c>
      <c r="B28" s="33" t="s">
        <v>295</v>
      </c>
      <c r="C28" s="19" t="s">
        <v>296</v>
      </c>
      <c r="D28" s="33" t="s">
        <v>268</v>
      </c>
      <c r="E28" s="19" t="s">
        <v>297</v>
      </c>
      <c r="F28" s="15" t="s">
        <v>44</v>
      </c>
      <c r="G28" s="34">
        <v>1</v>
      </c>
      <c r="H28" s="16">
        <v>1</v>
      </c>
      <c r="I28" s="52">
        <v>848</v>
      </c>
      <c r="J28" s="18">
        <f t="shared" si="0"/>
        <v>848</v>
      </c>
      <c r="K28" s="33" t="s">
        <v>291</v>
      </c>
      <c r="L28" s="34">
        <v>1</v>
      </c>
    </row>
    <row r="29" spans="1:12" x14ac:dyDescent="0.25">
      <c r="A29" s="33" t="s">
        <v>91</v>
      </c>
      <c r="B29" s="33" t="s">
        <v>298</v>
      </c>
      <c r="C29" s="19" t="s">
        <v>299</v>
      </c>
      <c r="D29" s="33" t="s">
        <v>300</v>
      </c>
      <c r="E29" s="19">
        <v>2011</v>
      </c>
      <c r="F29" s="15" t="s">
        <v>44</v>
      </c>
      <c r="G29" s="34">
        <v>1</v>
      </c>
      <c r="H29" s="16">
        <v>1</v>
      </c>
      <c r="I29" s="52">
        <v>1640</v>
      </c>
      <c r="J29" s="18">
        <f t="shared" si="0"/>
        <v>1640</v>
      </c>
      <c r="K29" s="33" t="s">
        <v>291</v>
      </c>
      <c r="L29" s="34">
        <v>1</v>
      </c>
    </row>
    <row r="30" spans="1:12" x14ac:dyDescent="0.25">
      <c r="A30" s="14" t="s">
        <v>301</v>
      </c>
      <c r="B30" s="14" t="s">
        <v>302</v>
      </c>
      <c r="C30" s="14" t="s">
        <v>303</v>
      </c>
      <c r="D30" s="15" t="s">
        <v>304</v>
      </c>
      <c r="E30" s="15">
        <v>2009</v>
      </c>
      <c r="F30" s="15" t="s">
        <v>44</v>
      </c>
      <c r="G30" s="16">
        <v>1</v>
      </c>
      <c r="H30" s="16">
        <v>5</v>
      </c>
      <c r="I30" s="52">
        <v>318.75</v>
      </c>
      <c r="J30" s="18">
        <f t="shared" si="0"/>
        <v>1593.75</v>
      </c>
      <c r="K30" s="33" t="s">
        <v>39</v>
      </c>
      <c r="L30" s="34"/>
    </row>
    <row r="31" spans="1:12" x14ac:dyDescent="0.25">
      <c r="A31" s="14" t="s">
        <v>305</v>
      </c>
      <c r="B31" s="14" t="s">
        <v>306</v>
      </c>
      <c r="C31" s="14" t="s">
        <v>307</v>
      </c>
      <c r="D31" s="15" t="s">
        <v>43</v>
      </c>
      <c r="E31" s="15">
        <v>2013</v>
      </c>
      <c r="F31" s="15" t="s">
        <v>44</v>
      </c>
      <c r="G31" s="16">
        <v>1</v>
      </c>
      <c r="H31" s="16">
        <v>5</v>
      </c>
      <c r="I31" s="52">
        <v>484.8</v>
      </c>
      <c r="J31" s="18">
        <f t="shared" si="0"/>
        <v>2424</v>
      </c>
      <c r="K31" s="33" t="s">
        <v>39</v>
      </c>
      <c r="L31" s="34"/>
    </row>
    <row r="32" spans="1:12" x14ac:dyDescent="0.25">
      <c r="A32" s="14" t="s">
        <v>305</v>
      </c>
      <c r="B32" s="14" t="s">
        <v>308</v>
      </c>
      <c r="C32" s="14"/>
      <c r="D32" s="15" t="s">
        <v>309</v>
      </c>
      <c r="E32" s="15">
        <v>2012</v>
      </c>
      <c r="F32" s="15" t="s">
        <v>44</v>
      </c>
      <c r="G32" s="16">
        <v>1</v>
      </c>
      <c r="H32" s="16">
        <v>1</v>
      </c>
      <c r="I32" s="52">
        <v>2240</v>
      </c>
      <c r="J32" s="18">
        <f t="shared" si="0"/>
        <v>2240</v>
      </c>
      <c r="K32" s="33" t="s">
        <v>39</v>
      </c>
      <c r="L32" s="34"/>
    </row>
    <row r="33" spans="1:12" x14ac:dyDescent="0.25">
      <c r="A33" s="27" t="s">
        <v>305</v>
      </c>
      <c r="B33" s="27" t="s">
        <v>310</v>
      </c>
      <c r="C33" s="19" t="s">
        <v>311</v>
      </c>
      <c r="D33" s="30" t="s">
        <v>43</v>
      </c>
      <c r="E33" s="33"/>
      <c r="F33" s="19" t="s">
        <v>44</v>
      </c>
      <c r="G33" s="34">
        <v>1</v>
      </c>
      <c r="H33" s="16">
        <v>5</v>
      </c>
      <c r="I33" s="51">
        <v>840</v>
      </c>
      <c r="J33" s="18">
        <f t="shared" si="0"/>
        <v>4200</v>
      </c>
      <c r="K33" s="33" t="s">
        <v>39</v>
      </c>
      <c r="L33" s="34"/>
    </row>
    <row r="34" spans="1:12" x14ac:dyDescent="0.25">
      <c r="A34" s="27" t="s">
        <v>305</v>
      </c>
      <c r="B34" s="27" t="s">
        <v>312</v>
      </c>
      <c r="C34" s="19" t="s">
        <v>313</v>
      </c>
      <c r="D34" s="30" t="s">
        <v>43</v>
      </c>
      <c r="E34" s="33"/>
      <c r="F34" s="19" t="s">
        <v>44</v>
      </c>
      <c r="G34" s="34">
        <v>1</v>
      </c>
      <c r="H34" s="16">
        <v>5</v>
      </c>
      <c r="I34" s="51">
        <v>705.6</v>
      </c>
      <c r="J34" s="18">
        <f t="shared" si="0"/>
        <v>3528</v>
      </c>
      <c r="K34" s="33" t="s">
        <v>39</v>
      </c>
      <c r="L34" s="34"/>
    </row>
    <row r="35" spans="1:12" x14ac:dyDescent="0.25">
      <c r="A35" s="27" t="s">
        <v>305</v>
      </c>
      <c r="B35" s="27" t="s">
        <v>314</v>
      </c>
      <c r="C35" s="19" t="s">
        <v>315</v>
      </c>
      <c r="D35" s="30" t="s">
        <v>43</v>
      </c>
      <c r="E35" s="33">
        <v>2010</v>
      </c>
      <c r="F35" s="19" t="s">
        <v>44</v>
      </c>
      <c r="G35" s="34">
        <v>1</v>
      </c>
      <c r="H35" s="16">
        <v>5</v>
      </c>
      <c r="I35" s="51">
        <v>792</v>
      </c>
      <c r="J35" s="18">
        <f t="shared" si="0"/>
        <v>3960</v>
      </c>
      <c r="K35" s="33" t="s">
        <v>39</v>
      </c>
      <c r="L35" s="16"/>
    </row>
    <row r="36" spans="1:12" x14ac:dyDescent="0.25">
      <c r="A36" s="27" t="s">
        <v>305</v>
      </c>
      <c r="B36" s="27" t="s">
        <v>316</v>
      </c>
      <c r="C36" s="19" t="s">
        <v>317</v>
      </c>
      <c r="D36" s="30" t="s">
        <v>318</v>
      </c>
      <c r="E36" s="33"/>
      <c r="F36" s="19" t="s">
        <v>44</v>
      </c>
      <c r="G36" s="34">
        <v>1</v>
      </c>
      <c r="H36" s="16">
        <v>5</v>
      </c>
      <c r="I36" s="51">
        <v>432</v>
      </c>
      <c r="J36" s="18">
        <f t="shared" si="0"/>
        <v>2160</v>
      </c>
      <c r="K36" s="33" t="s">
        <v>39</v>
      </c>
      <c r="L36" s="34"/>
    </row>
    <row r="37" spans="1:12" x14ac:dyDescent="0.25">
      <c r="A37" s="27" t="s">
        <v>305</v>
      </c>
      <c r="B37" s="27" t="s">
        <v>319</v>
      </c>
      <c r="C37" s="19" t="s">
        <v>320</v>
      </c>
      <c r="D37" s="30" t="s">
        <v>43</v>
      </c>
      <c r="E37" s="33"/>
      <c r="F37" s="19" t="s">
        <v>44</v>
      </c>
      <c r="G37" s="34">
        <v>1</v>
      </c>
      <c r="H37" s="16">
        <v>3</v>
      </c>
      <c r="I37" s="51">
        <v>753.6</v>
      </c>
      <c r="J37" s="18">
        <f t="shared" si="0"/>
        <v>2260.8000000000002</v>
      </c>
      <c r="K37" s="33" t="s">
        <v>39</v>
      </c>
      <c r="L37" s="34"/>
    </row>
    <row r="38" spans="1:12" x14ac:dyDescent="0.25">
      <c r="A38" s="39"/>
      <c r="B38" s="39"/>
      <c r="C38" s="39"/>
      <c r="D38" s="40"/>
      <c r="E38" s="40"/>
      <c r="F38" s="40"/>
      <c r="G38" s="41">
        <v>35</v>
      </c>
      <c r="H38" s="41">
        <f>SUM(H3:H37)</f>
        <v>149</v>
      </c>
      <c r="I38" s="55"/>
      <c r="J38" s="42">
        <f>SUM(J3:J37)</f>
        <v>99605.95</v>
      </c>
      <c r="K38" s="56"/>
      <c r="L38" s="41"/>
    </row>
    <row r="39" spans="1:12" x14ac:dyDescent="0.25">
      <c r="A39" s="93" t="s">
        <v>1025</v>
      </c>
    </row>
    <row r="40" spans="1:12" x14ac:dyDescent="0.25">
      <c r="A40" s="58" t="s">
        <v>23</v>
      </c>
      <c r="B40" s="58" t="s">
        <v>24</v>
      </c>
      <c r="C40" s="58" t="s">
        <v>25</v>
      </c>
      <c r="D40" s="58" t="s">
        <v>26</v>
      </c>
      <c r="E40" s="58" t="s">
        <v>27</v>
      </c>
      <c r="F40" s="58" t="s">
        <v>28</v>
      </c>
      <c r="G40" s="59" t="s">
        <v>29</v>
      </c>
      <c r="H40" s="59" t="s">
        <v>30</v>
      </c>
      <c r="I40" s="60" t="s">
        <v>31</v>
      </c>
      <c r="J40" s="60" t="s">
        <v>32</v>
      </c>
      <c r="K40" s="60" t="s">
        <v>33</v>
      </c>
      <c r="L40" s="60" t="s">
        <v>30</v>
      </c>
    </row>
    <row r="41" spans="1:12" x14ac:dyDescent="0.25">
      <c r="A41" s="27" t="s">
        <v>229</v>
      </c>
      <c r="B41" s="33" t="s">
        <v>289</v>
      </c>
      <c r="C41" s="19" t="s">
        <v>290</v>
      </c>
      <c r="D41" s="30" t="s">
        <v>232</v>
      </c>
      <c r="E41" s="29">
        <v>2014</v>
      </c>
      <c r="F41" s="19" t="s">
        <v>44</v>
      </c>
      <c r="G41" s="34">
        <v>1</v>
      </c>
      <c r="H41" s="16">
        <v>3</v>
      </c>
      <c r="I41" s="48">
        <v>390</v>
      </c>
      <c r="J41" s="18">
        <f>H41*I41</f>
        <v>1170</v>
      </c>
      <c r="K41" s="33" t="s">
        <v>291</v>
      </c>
      <c r="L41" s="34"/>
    </row>
    <row r="42" spans="1:12" x14ac:dyDescent="0.25">
      <c r="A42" s="14" t="s">
        <v>327</v>
      </c>
      <c r="B42" s="14" t="s">
        <v>1394</v>
      </c>
      <c r="C42" s="14" t="s">
        <v>1395</v>
      </c>
      <c r="D42" s="15" t="s">
        <v>505</v>
      </c>
      <c r="E42" s="15" t="s">
        <v>337</v>
      </c>
      <c r="F42" s="15" t="s">
        <v>44</v>
      </c>
      <c r="G42" s="16"/>
      <c r="H42" s="16">
        <v>5</v>
      </c>
      <c r="I42" s="18">
        <v>598</v>
      </c>
      <c r="J42" s="18">
        <f t="shared" ref="J42:J59" si="1">H42*I42</f>
        <v>2990</v>
      </c>
      <c r="K42" s="33" t="s">
        <v>39</v>
      </c>
      <c r="L42" s="34"/>
    </row>
    <row r="43" spans="1:12" x14ac:dyDescent="0.25">
      <c r="A43" s="14" t="s">
        <v>327</v>
      </c>
      <c r="B43" s="14" t="s">
        <v>1396</v>
      </c>
      <c r="C43" s="14" t="s">
        <v>262</v>
      </c>
      <c r="D43" s="15" t="s">
        <v>505</v>
      </c>
      <c r="E43" s="15" t="s">
        <v>337</v>
      </c>
      <c r="F43" s="15" t="s">
        <v>44</v>
      </c>
      <c r="G43" s="16"/>
      <c r="H43" s="16">
        <v>5</v>
      </c>
      <c r="I43" s="18">
        <v>542</v>
      </c>
      <c r="J43" s="18">
        <f t="shared" si="1"/>
        <v>2710</v>
      </c>
      <c r="K43" s="33" t="s">
        <v>39</v>
      </c>
      <c r="L43" s="34"/>
    </row>
    <row r="44" spans="1:12" x14ac:dyDescent="0.25">
      <c r="A44" s="14" t="s">
        <v>327</v>
      </c>
      <c r="B44" s="14" t="s">
        <v>1397</v>
      </c>
      <c r="C44" s="14" t="s">
        <v>1398</v>
      </c>
      <c r="D44" s="15" t="s">
        <v>505</v>
      </c>
      <c r="E44" s="15" t="s">
        <v>1106</v>
      </c>
      <c r="F44" s="15" t="s">
        <v>44</v>
      </c>
      <c r="G44" s="16"/>
      <c r="H44" s="16">
        <v>5</v>
      </c>
      <c r="I44" s="18">
        <v>380</v>
      </c>
      <c r="J44" s="18">
        <f t="shared" si="1"/>
        <v>1900</v>
      </c>
      <c r="K44" s="33" t="s">
        <v>39</v>
      </c>
      <c r="L44" s="34"/>
    </row>
    <row r="45" spans="1:12" x14ac:dyDescent="0.25">
      <c r="A45" s="14" t="s">
        <v>327</v>
      </c>
      <c r="B45" s="14" t="s">
        <v>1399</v>
      </c>
      <c r="C45" s="14" t="s">
        <v>1400</v>
      </c>
      <c r="D45" s="15" t="s">
        <v>505</v>
      </c>
      <c r="E45" s="15" t="s">
        <v>1401</v>
      </c>
      <c r="F45" s="15" t="s">
        <v>44</v>
      </c>
      <c r="G45" s="16"/>
      <c r="H45" s="16">
        <v>5</v>
      </c>
      <c r="I45" s="18">
        <v>570</v>
      </c>
      <c r="J45" s="18">
        <f t="shared" si="1"/>
        <v>2850</v>
      </c>
      <c r="K45" s="33" t="s">
        <v>39</v>
      </c>
      <c r="L45" s="34"/>
    </row>
    <row r="46" spans="1:12" x14ac:dyDescent="0.25">
      <c r="A46" s="14" t="s">
        <v>327</v>
      </c>
      <c r="B46" s="14" t="s">
        <v>1402</v>
      </c>
      <c r="C46" s="14" t="s">
        <v>1403</v>
      </c>
      <c r="D46" s="15" t="s">
        <v>505</v>
      </c>
      <c r="E46" s="15" t="s">
        <v>337</v>
      </c>
      <c r="F46" s="15" t="s">
        <v>44</v>
      </c>
      <c r="G46" s="16"/>
      <c r="H46" s="16">
        <v>3</v>
      </c>
      <c r="I46" s="18">
        <v>950</v>
      </c>
      <c r="J46" s="18">
        <f t="shared" si="1"/>
        <v>2850</v>
      </c>
      <c r="K46" s="33" t="s">
        <v>39</v>
      </c>
      <c r="L46" s="34"/>
    </row>
    <row r="47" spans="1:12" x14ac:dyDescent="0.25">
      <c r="A47" s="27" t="s">
        <v>327</v>
      </c>
      <c r="B47" s="27" t="s">
        <v>1404</v>
      </c>
      <c r="C47" s="19" t="s">
        <v>1405</v>
      </c>
      <c r="D47" s="30" t="s">
        <v>505</v>
      </c>
      <c r="E47" s="30" t="s">
        <v>337</v>
      </c>
      <c r="F47" s="19" t="s">
        <v>44</v>
      </c>
      <c r="G47" s="34"/>
      <c r="H47" s="16">
        <v>5</v>
      </c>
      <c r="I47" s="48">
        <v>400</v>
      </c>
      <c r="J47" s="18">
        <f t="shared" si="1"/>
        <v>2000</v>
      </c>
      <c r="K47" s="33" t="s">
        <v>39</v>
      </c>
      <c r="L47" s="34"/>
    </row>
    <row r="48" spans="1:12" x14ac:dyDescent="0.25">
      <c r="A48" s="27" t="s">
        <v>327</v>
      </c>
      <c r="B48" s="27" t="s">
        <v>1406</v>
      </c>
      <c r="C48" s="19" t="s">
        <v>1407</v>
      </c>
      <c r="D48" s="30" t="s">
        <v>505</v>
      </c>
      <c r="E48" s="30" t="s">
        <v>337</v>
      </c>
      <c r="F48" s="19" t="s">
        <v>44</v>
      </c>
      <c r="G48" s="34"/>
      <c r="H48" s="16">
        <v>5</v>
      </c>
      <c r="I48" s="48">
        <v>520</v>
      </c>
      <c r="J48" s="18">
        <f t="shared" si="1"/>
        <v>2600</v>
      </c>
      <c r="K48" s="33" t="s">
        <v>39</v>
      </c>
      <c r="L48" s="34"/>
    </row>
    <row r="49" spans="1:12" x14ac:dyDescent="0.25">
      <c r="A49" s="27" t="s">
        <v>327</v>
      </c>
      <c r="B49" s="27" t="s">
        <v>1408</v>
      </c>
      <c r="C49" s="19" t="s">
        <v>1409</v>
      </c>
      <c r="D49" s="30" t="s">
        <v>505</v>
      </c>
      <c r="E49" s="30" t="s">
        <v>1401</v>
      </c>
      <c r="F49" s="19" t="s">
        <v>44</v>
      </c>
      <c r="G49" s="34"/>
      <c r="H49" s="16">
        <v>5</v>
      </c>
      <c r="I49" s="48">
        <v>460</v>
      </c>
      <c r="J49" s="18">
        <f t="shared" si="1"/>
        <v>2300</v>
      </c>
      <c r="K49" s="33" t="s">
        <v>39</v>
      </c>
      <c r="L49" s="34"/>
    </row>
    <row r="50" spans="1:12" x14ac:dyDescent="0.25">
      <c r="A50" s="27" t="s">
        <v>327</v>
      </c>
      <c r="B50" s="27" t="s">
        <v>1410</v>
      </c>
      <c r="C50" s="19" t="s">
        <v>262</v>
      </c>
      <c r="D50" s="30" t="s">
        <v>505</v>
      </c>
      <c r="E50" s="30" t="s">
        <v>1401</v>
      </c>
      <c r="F50" s="19" t="s">
        <v>44</v>
      </c>
      <c r="G50" s="34"/>
      <c r="H50" s="16">
        <v>5</v>
      </c>
      <c r="I50" s="48">
        <v>850</v>
      </c>
      <c r="J50" s="18">
        <f t="shared" si="1"/>
        <v>4250</v>
      </c>
      <c r="K50" s="33" t="s">
        <v>39</v>
      </c>
      <c r="L50" s="34"/>
    </row>
    <row r="51" spans="1:12" x14ac:dyDescent="0.25">
      <c r="A51" s="27" t="s">
        <v>327</v>
      </c>
      <c r="B51" s="27" t="s">
        <v>1411</v>
      </c>
      <c r="C51" s="19" t="s">
        <v>1412</v>
      </c>
      <c r="D51" s="30" t="s">
        <v>505</v>
      </c>
      <c r="E51" s="30" t="s">
        <v>337</v>
      </c>
      <c r="F51" s="19" t="s">
        <v>44</v>
      </c>
      <c r="G51" s="34"/>
      <c r="H51" s="16">
        <v>5</v>
      </c>
      <c r="I51" s="48">
        <v>850</v>
      </c>
      <c r="J51" s="18">
        <f t="shared" si="1"/>
        <v>4250</v>
      </c>
      <c r="K51" s="33" t="s">
        <v>39</v>
      </c>
      <c r="L51" s="34"/>
    </row>
    <row r="52" spans="1:12" x14ac:dyDescent="0.25">
      <c r="A52" s="27" t="s">
        <v>327</v>
      </c>
      <c r="B52" s="27" t="s">
        <v>1413</v>
      </c>
      <c r="C52" s="19" t="s">
        <v>1414</v>
      </c>
      <c r="D52" s="30" t="s">
        <v>505</v>
      </c>
      <c r="E52" s="30" t="s">
        <v>1415</v>
      </c>
      <c r="F52" s="19" t="s">
        <v>44</v>
      </c>
      <c r="G52" s="34"/>
      <c r="H52" s="16">
        <v>5</v>
      </c>
      <c r="I52" s="48">
        <v>820</v>
      </c>
      <c r="J52" s="18">
        <f t="shared" si="1"/>
        <v>4100</v>
      </c>
      <c r="K52" s="33" t="s">
        <v>39</v>
      </c>
      <c r="L52" s="16"/>
    </row>
    <row r="53" spans="1:12" x14ac:dyDescent="0.25">
      <c r="A53" s="27" t="s">
        <v>327</v>
      </c>
      <c r="B53" s="27" t="s">
        <v>1416</v>
      </c>
      <c r="C53" s="19" t="s">
        <v>1417</v>
      </c>
      <c r="D53" s="30" t="s">
        <v>505</v>
      </c>
      <c r="E53" s="30" t="s">
        <v>1106</v>
      </c>
      <c r="F53" s="19" t="s">
        <v>44</v>
      </c>
      <c r="G53" s="34"/>
      <c r="H53" s="16">
        <v>5</v>
      </c>
      <c r="I53" s="48">
        <v>450</v>
      </c>
      <c r="J53" s="18">
        <f t="shared" si="1"/>
        <v>2250</v>
      </c>
      <c r="K53" s="33" t="s">
        <v>39</v>
      </c>
      <c r="L53" s="16"/>
    </row>
    <row r="54" spans="1:12" x14ac:dyDescent="0.25">
      <c r="A54" s="27" t="s">
        <v>327</v>
      </c>
      <c r="B54" s="27" t="s">
        <v>1418</v>
      </c>
      <c r="C54" s="19" t="s">
        <v>1419</v>
      </c>
      <c r="D54" s="30" t="s">
        <v>505</v>
      </c>
      <c r="E54" s="30" t="s">
        <v>1106</v>
      </c>
      <c r="F54" s="19" t="s">
        <v>44</v>
      </c>
      <c r="G54" s="34"/>
      <c r="H54" s="16">
        <v>5</v>
      </c>
      <c r="I54" s="48">
        <v>465</v>
      </c>
      <c r="J54" s="18">
        <f t="shared" si="1"/>
        <v>2325</v>
      </c>
      <c r="K54" s="33" t="s">
        <v>39</v>
      </c>
      <c r="L54" s="16"/>
    </row>
    <row r="55" spans="1:12" x14ac:dyDescent="0.25">
      <c r="A55" s="27" t="s">
        <v>327</v>
      </c>
      <c r="B55" s="27" t="s">
        <v>1420</v>
      </c>
      <c r="C55" s="19" t="s">
        <v>1421</v>
      </c>
      <c r="D55" s="30" t="s">
        <v>505</v>
      </c>
      <c r="E55" s="30" t="s">
        <v>1422</v>
      </c>
      <c r="F55" s="19" t="s">
        <v>44</v>
      </c>
      <c r="G55" s="34"/>
      <c r="H55" s="16">
        <v>5</v>
      </c>
      <c r="I55" s="48">
        <v>505</v>
      </c>
      <c r="J55" s="18">
        <f t="shared" si="1"/>
        <v>2525</v>
      </c>
      <c r="K55" s="33" t="s">
        <v>39</v>
      </c>
      <c r="L55" s="16"/>
    </row>
    <row r="56" spans="1:12" x14ac:dyDescent="0.25">
      <c r="A56" s="27" t="s">
        <v>305</v>
      </c>
      <c r="B56" s="27" t="s">
        <v>1423</v>
      </c>
      <c r="C56" s="19" t="s">
        <v>1424</v>
      </c>
      <c r="D56" s="30" t="s">
        <v>318</v>
      </c>
      <c r="E56" s="33">
        <v>2014</v>
      </c>
      <c r="F56" s="19" t="s">
        <v>44</v>
      </c>
      <c r="G56" s="34">
        <v>1</v>
      </c>
      <c r="H56" s="16">
        <v>2</v>
      </c>
      <c r="I56" s="48">
        <v>528</v>
      </c>
      <c r="J56" s="18">
        <f t="shared" si="1"/>
        <v>1056</v>
      </c>
      <c r="K56" s="33" t="s">
        <v>291</v>
      </c>
      <c r="L56" s="16">
        <v>3</v>
      </c>
    </row>
    <row r="57" spans="1:12" x14ac:dyDescent="0.25">
      <c r="A57" s="27" t="s">
        <v>305</v>
      </c>
      <c r="B57" s="27" t="s">
        <v>1425</v>
      </c>
      <c r="C57" s="19" t="s">
        <v>1426</v>
      </c>
      <c r="D57" s="30" t="s">
        <v>43</v>
      </c>
      <c r="E57" s="33"/>
      <c r="F57" s="19" t="s">
        <v>44</v>
      </c>
      <c r="G57" s="34">
        <v>1</v>
      </c>
      <c r="H57" s="16">
        <v>5</v>
      </c>
      <c r="I57" s="48">
        <v>600</v>
      </c>
      <c r="J57" s="18">
        <f t="shared" si="1"/>
        <v>3000</v>
      </c>
      <c r="K57" s="33" t="s">
        <v>39</v>
      </c>
      <c r="L57" s="34"/>
    </row>
    <row r="58" spans="1:12" x14ac:dyDescent="0.25">
      <c r="A58" s="27" t="s">
        <v>305</v>
      </c>
      <c r="B58" s="27" t="s">
        <v>1427</v>
      </c>
      <c r="C58" s="19" t="s">
        <v>1428</v>
      </c>
      <c r="D58" s="30" t="s">
        <v>43</v>
      </c>
      <c r="E58" s="33"/>
      <c r="F58" s="19" t="s">
        <v>44</v>
      </c>
      <c r="G58" s="34">
        <v>1</v>
      </c>
      <c r="H58" s="16">
        <v>5</v>
      </c>
      <c r="I58" s="48">
        <v>739.2</v>
      </c>
      <c r="J58" s="18">
        <f t="shared" si="1"/>
        <v>3696</v>
      </c>
      <c r="K58" s="33" t="s">
        <v>39</v>
      </c>
      <c r="L58" s="34"/>
    </row>
    <row r="59" spans="1:12" x14ac:dyDescent="0.25">
      <c r="A59" s="14" t="s">
        <v>108</v>
      </c>
      <c r="B59" s="14" t="s">
        <v>1429</v>
      </c>
      <c r="C59" s="14" t="s">
        <v>1430</v>
      </c>
      <c r="D59" s="15" t="s">
        <v>108</v>
      </c>
      <c r="E59" s="15">
        <v>2014</v>
      </c>
      <c r="F59" s="15" t="s">
        <v>44</v>
      </c>
      <c r="G59" s="16">
        <v>1</v>
      </c>
      <c r="H59" s="16">
        <v>4</v>
      </c>
      <c r="I59" s="18">
        <v>292.5</v>
      </c>
      <c r="J59" s="18">
        <f t="shared" si="1"/>
        <v>1170</v>
      </c>
      <c r="K59" s="33" t="s">
        <v>39</v>
      </c>
      <c r="L59" s="16"/>
    </row>
    <row r="60" spans="1:12" x14ac:dyDescent="0.25">
      <c r="A60" s="7"/>
      <c r="B60" s="7"/>
      <c r="C60" s="7"/>
      <c r="D60" s="7"/>
      <c r="E60" s="7"/>
      <c r="F60" s="7"/>
      <c r="G60" s="70">
        <v>19</v>
      </c>
      <c r="H60" s="10">
        <f>SUM(H41:H59)</f>
        <v>87</v>
      </c>
      <c r="I60" s="7"/>
      <c r="J60" s="90">
        <f>SUM(J41:J59)</f>
        <v>49992</v>
      </c>
      <c r="K60" s="7"/>
      <c r="L60" s="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B25" sqref="B25"/>
    </sheetView>
  </sheetViews>
  <sheetFormatPr baseColWidth="10" defaultRowHeight="15" x14ac:dyDescent="0.25"/>
  <cols>
    <col min="1" max="1" width="23" customWidth="1"/>
    <col min="2" max="2" width="52" customWidth="1"/>
    <col min="3" max="3" width="28.28515625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27" t="s">
        <v>48</v>
      </c>
      <c r="B3" s="33" t="s">
        <v>561</v>
      </c>
      <c r="C3" s="19" t="s">
        <v>562</v>
      </c>
      <c r="D3" s="30" t="s">
        <v>563</v>
      </c>
      <c r="E3" s="30">
        <v>2014</v>
      </c>
      <c r="F3" s="19" t="s">
        <v>44</v>
      </c>
      <c r="G3" s="34">
        <v>1</v>
      </c>
      <c r="H3" s="16">
        <v>2</v>
      </c>
      <c r="I3" s="18">
        <v>865.38</v>
      </c>
      <c r="J3" s="18">
        <f t="shared" ref="J3:J17" si="0">I3*H3</f>
        <v>1730.76</v>
      </c>
      <c r="K3" s="33" t="s">
        <v>39</v>
      </c>
      <c r="L3" s="34"/>
    </row>
    <row r="4" spans="1:12" x14ac:dyDescent="0.25">
      <c r="A4" s="27" t="s">
        <v>48</v>
      </c>
      <c r="B4" s="33" t="s">
        <v>564</v>
      </c>
      <c r="C4" s="19" t="s">
        <v>565</v>
      </c>
      <c r="D4" s="30" t="s">
        <v>563</v>
      </c>
      <c r="E4" s="30">
        <v>2013</v>
      </c>
      <c r="F4" s="19" t="s">
        <v>44</v>
      </c>
      <c r="G4" s="34">
        <v>1</v>
      </c>
      <c r="H4" s="16">
        <v>3</v>
      </c>
      <c r="I4" s="18">
        <v>1038.6300000000001</v>
      </c>
      <c r="J4" s="18">
        <f t="shared" si="0"/>
        <v>3115.8900000000003</v>
      </c>
      <c r="K4" s="33" t="s">
        <v>39</v>
      </c>
      <c r="L4" s="34"/>
    </row>
    <row r="5" spans="1:12" x14ac:dyDescent="0.25">
      <c r="A5" s="27" t="s">
        <v>48</v>
      </c>
      <c r="B5" s="33" t="s">
        <v>566</v>
      </c>
      <c r="C5" s="19" t="s">
        <v>567</v>
      </c>
      <c r="D5" s="30" t="s">
        <v>563</v>
      </c>
      <c r="E5" s="30">
        <v>2014</v>
      </c>
      <c r="F5" s="19" t="s">
        <v>44</v>
      </c>
      <c r="G5" s="34">
        <v>1</v>
      </c>
      <c r="H5" s="16">
        <v>3</v>
      </c>
      <c r="I5" s="18">
        <v>865.38</v>
      </c>
      <c r="J5" s="18">
        <f t="shared" si="0"/>
        <v>2596.14</v>
      </c>
      <c r="K5" s="33" t="s">
        <v>39</v>
      </c>
      <c r="L5" s="34"/>
    </row>
    <row r="6" spans="1:12" x14ac:dyDescent="0.25">
      <c r="A6" s="27" t="s">
        <v>48</v>
      </c>
      <c r="B6" s="33" t="s">
        <v>568</v>
      </c>
      <c r="C6" s="19" t="s">
        <v>569</v>
      </c>
      <c r="D6" s="30" t="s">
        <v>563</v>
      </c>
      <c r="E6" s="30">
        <v>2014</v>
      </c>
      <c r="F6" s="19" t="s">
        <v>44</v>
      </c>
      <c r="G6" s="34">
        <v>1</v>
      </c>
      <c r="H6" s="16">
        <v>3</v>
      </c>
      <c r="I6" s="18">
        <v>1038.6300000000001</v>
      </c>
      <c r="J6" s="18">
        <f t="shared" si="0"/>
        <v>3115.8900000000003</v>
      </c>
      <c r="K6" s="33" t="s">
        <v>39</v>
      </c>
      <c r="L6" s="34"/>
    </row>
    <row r="7" spans="1:12" x14ac:dyDescent="0.25">
      <c r="A7" s="27" t="s">
        <v>48</v>
      </c>
      <c r="B7" s="33" t="s">
        <v>570</v>
      </c>
      <c r="C7" s="19" t="s">
        <v>571</v>
      </c>
      <c r="D7" s="30" t="s">
        <v>563</v>
      </c>
      <c r="E7" s="30">
        <v>2014</v>
      </c>
      <c r="F7" s="19" t="s">
        <v>44</v>
      </c>
      <c r="G7" s="34">
        <v>1</v>
      </c>
      <c r="H7" s="16">
        <v>3</v>
      </c>
      <c r="I7" s="18">
        <v>1558.38</v>
      </c>
      <c r="J7" s="18">
        <f t="shared" si="0"/>
        <v>4675.1400000000003</v>
      </c>
      <c r="K7" s="33" t="s">
        <v>39</v>
      </c>
      <c r="L7" s="34"/>
    </row>
    <row r="8" spans="1:12" x14ac:dyDescent="0.25">
      <c r="A8" s="27" t="s">
        <v>48</v>
      </c>
      <c r="B8" s="33" t="s">
        <v>572</v>
      </c>
      <c r="C8" s="19" t="s">
        <v>573</v>
      </c>
      <c r="D8" s="30" t="s">
        <v>563</v>
      </c>
      <c r="E8" s="30">
        <v>2014</v>
      </c>
      <c r="F8" s="19" t="s">
        <v>44</v>
      </c>
      <c r="G8" s="34">
        <v>1</v>
      </c>
      <c r="H8" s="16">
        <v>3</v>
      </c>
      <c r="I8" s="18">
        <v>1558.38</v>
      </c>
      <c r="J8" s="18">
        <f t="shared" si="0"/>
        <v>4675.1400000000003</v>
      </c>
      <c r="K8" s="33" t="s">
        <v>39</v>
      </c>
      <c r="L8" s="34"/>
    </row>
    <row r="9" spans="1:12" x14ac:dyDescent="0.25">
      <c r="A9" s="27" t="s">
        <v>48</v>
      </c>
      <c r="B9" s="33" t="s">
        <v>574</v>
      </c>
      <c r="C9" s="19" t="s">
        <v>575</v>
      </c>
      <c r="D9" s="30" t="s">
        <v>563</v>
      </c>
      <c r="E9" s="30">
        <v>2013</v>
      </c>
      <c r="F9" s="19" t="s">
        <v>44</v>
      </c>
      <c r="G9" s="34">
        <v>1</v>
      </c>
      <c r="H9" s="16">
        <v>3</v>
      </c>
      <c r="I9" s="18">
        <v>2303.36</v>
      </c>
      <c r="J9" s="18">
        <f t="shared" si="0"/>
        <v>6910.08</v>
      </c>
      <c r="K9" s="33" t="s">
        <v>39</v>
      </c>
      <c r="L9" s="34"/>
    </row>
    <row r="10" spans="1:12" x14ac:dyDescent="0.25">
      <c r="A10" s="27" t="s">
        <v>48</v>
      </c>
      <c r="B10" s="33" t="s">
        <v>576</v>
      </c>
      <c r="C10" s="19" t="s">
        <v>577</v>
      </c>
      <c r="D10" s="30" t="s">
        <v>563</v>
      </c>
      <c r="E10" s="30">
        <v>2015</v>
      </c>
      <c r="F10" s="19" t="s">
        <v>44</v>
      </c>
      <c r="G10" s="34">
        <v>1</v>
      </c>
      <c r="H10" s="16">
        <v>3</v>
      </c>
      <c r="I10" s="18">
        <v>2251.38</v>
      </c>
      <c r="J10" s="18">
        <f t="shared" si="0"/>
        <v>6754.14</v>
      </c>
      <c r="K10" s="33" t="s">
        <v>39</v>
      </c>
      <c r="L10" s="34"/>
    </row>
    <row r="11" spans="1:12" x14ac:dyDescent="0.25">
      <c r="A11" s="27" t="s">
        <v>48</v>
      </c>
      <c r="B11" s="33" t="s">
        <v>578</v>
      </c>
      <c r="C11" s="19" t="s">
        <v>579</v>
      </c>
      <c r="D11" s="30" t="s">
        <v>563</v>
      </c>
      <c r="E11" s="30">
        <v>2014</v>
      </c>
      <c r="F11" s="19" t="s">
        <v>44</v>
      </c>
      <c r="G11" s="34">
        <v>1</v>
      </c>
      <c r="H11" s="16">
        <v>3</v>
      </c>
      <c r="I11" s="18">
        <v>1731.63</v>
      </c>
      <c r="J11" s="18">
        <f t="shared" si="0"/>
        <v>5194.8900000000003</v>
      </c>
      <c r="K11" s="33" t="s">
        <v>39</v>
      </c>
      <c r="L11" s="34"/>
    </row>
    <row r="12" spans="1:12" x14ac:dyDescent="0.25">
      <c r="A12" s="27" t="s">
        <v>48</v>
      </c>
      <c r="B12" s="33" t="s">
        <v>580</v>
      </c>
      <c r="C12" s="19" t="s">
        <v>581</v>
      </c>
      <c r="D12" s="30" t="s">
        <v>563</v>
      </c>
      <c r="E12" s="30">
        <v>2013</v>
      </c>
      <c r="F12" s="19" t="s">
        <v>44</v>
      </c>
      <c r="G12" s="34">
        <v>1</v>
      </c>
      <c r="H12" s="16">
        <v>3</v>
      </c>
      <c r="I12" s="18">
        <v>2182.08</v>
      </c>
      <c r="J12" s="18">
        <f t="shared" si="0"/>
        <v>6546.24</v>
      </c>
      <c r="K12" s="33" t="s">
        <v>39</v>
      </c>
      <c r="L12" s="34"/>
    </row>
    <row r="13" spans="1:12" x14ac:dyDescent="0.25">
      <c r="A13" s="27" t="s">
        <v>48</v>
      </c>
      <c r="B13" s="33" t="s">
        <v>582</v>
      </c>
      <c r="C13" s="19" t="s">
        <v>583</v>
      </c>
      <c r="D13" s="30" t="s">
        <v>563</v>
      </c>
      <c r="E13" s="30">
        <v>2013</v>
      </c>
      <c r="F13" s="19" t="s">
        <v>44</v>
      </c>
      <c r="G13" s="34">
        <v>1</v>
      </c>
      <c r="H13" s="16">
        <v>3</v>
      </c>
      <c r="I13" s="18">
        <v>1818.26</v>
      </c>
      <c r="J13" s="18">
        <f t="shared" si="0"/>
        <v>5454.78</v>
      </c>
      <c r="K13" s="33" t="s">
        <v>39</v>
      </c>
      <c r="L13" s="34"/>
    </row>
    <row r="14" spans="1:12" x14ac:dyDescent="0.25">
      <c r="A14" s="27" t="s">
        <v>48</v>
      </c>
      <c r="B14" s="33" t="s">
        <v>584</v>
      </c>
      <c r="C14" s="19" t="s">
        <v>585</v>
      </c>
      <c r="D14" s="30" t="s">
        <v>563</v>
      </c>
      <c r="E14" s="30">
        <v>2014</v>
      </c>
      <c r="F14" s="19" t="s">
        <v>44</v>
      </c>
      <c r="G14" s="34">
        <v>1</v>
      </c>
      <c r="H14" s="16">
        <v>3</v>
      </c>
      <c r="I14" s="18">
        <v>1731.63</v>
      </c>
      <c r="J14" s="18">
        <f t="shared" si="0"/>
        <v>5194.8900000000003</v>
      </c>
      <c r="K14" s="33" t="s">
        <v>39</v>
      </c>
      <c r="L14" s="34"/>
    </row>
    <row r="15" spans="1:12" x14ac:dyDescent="0.25">
      <c r="A15" s="27" t="s">
        <v>48</v>
      </c>
      <c r="B15" s="33" t="s">
        <v>586</v>
      </c>
      <c r="C15" s="19" t="s">
        <v>587</v>
      </c>
      <c r="D15" s="30" t="s">
        <v>563</v>
      </c>
      <c r="E15" s="30">
        <v>2014</v>
      </c>
      <c r="F15" s="19" t="s">
        <v>44</v>
      </c>
      <c r="G15" s="34">
        <v>1</v>
      </c>
      <c r="H15" s="16">
        <v>3</v>
      </c>
      <c r="I15" s="18">
        <v>1558.38</v>
      </c>
      <c r="J15" s="18">
        <f t="shared" si="0"/>
        <v>4675.1400000000003</v>
      </c>
      <c r="K15" s="33" t="s">
        <v>39</v>
      </c>
      <c r="L15" s="34"/>
    </row>
    <row r="16" spans="1:12" x14ac:dyDescent="0.25">
      <c r="A16" s="27" t="s">
        <v>48</v>
      </c>
      <c r="B16" s="33" t="s">
        <v>588</v>
      </c>
      <c r="C16" s="19" t="s">
        <v>589</v>
      </c>
      <c r="D16" s="30" t="s">
        <v>563</v>
      </c>
      <c r="E16" s="30">
        <v>2012</v>
      </c>
      <c r="F16" s="19" t="s">
        <v>44</v>
      </c>
      <c r="G16" s="34">
        <v>1</v>
      </c>
      <c r="H16" s="16">
        <v>3</v>
      </c>
      <c r="I16" s="18">
        <v>1696.98</v>
      </c>
      <c r="J16" s="18">
        <f t="shared" si="0"/>
        <v>5090.9400000000005</v>
      </c>
      <c r="K16" s="33" t="s">
        <v>39</v>
      </c>
      <c r="L16" s="34"/>
    </row>
    <row r="17" spans="1:12" x14ac:dyDescent="0.25">
      <c r="A17" s="27" t="s">
        <v>48</v>
      </c>
      <c r="B17" s="33" t="s">
        <v>590</v>
      </c>
      <c r="C17" s="19" t="s">
        <v>591</v>
      </c>
      <c r="D17" s="30" t="s">
        <v>563</v>
      </c>
      <c r="E17" s="30">
        <v>2013</v>
      </c>
      <c r="F17" s="19" t="s">
        <v>44</v>
      </c>
      <c r="G17" s="34">
        <v>1</v>
      </c>
      <c r="H17" s="16">
        <v>3</v>
      </c>
      <c r="I17" s="18">
        <v>1454.43</v>
      </c>
      <c r="J17" s="18">
        <f t="shared" si="0"/>
        <v>4363.29</v>
      </c>
      <c r="K17" s="33" t="s">
        <v>39</v>
      </c>
      <c r="L17" s="34"/>
    </row>
    <row r="18" spans="1:12" x14ac:dyDescent="0.25">
      <c r="A18" s="44"/>
      <c r="B18" s="44"/>
      <c r="C18" s="35"/>
      <c r="D18" s="44"/>
      <c r="E18" s="44"/>
      <c r="F18" s="35"/>
      <c r="G18" s="45">
        <v>15</v>
      </c>
      <c r="H18" s="45">
        <f>SUM(H3:H17)</f>
        <v>44</v>
      </c>
      <c r="I18" s="37"/>
      <c r="J18" s="37">
        <f>SUM(J3:J17)</f>
        <v>70093.349999999991</v>
      </c>
      <c r="K18" s="44"/>
      <c r="L18" s="44"/>
    </row>
    <row r="19" spans="1:12" x14ac:dyDescent="0.25">
      <c r="A19" s="93" t="s">
        <v>1025</v>
      </c>
    </row>
    <row r="20" spans="1:12" x14ac:dyDescent="0.25">
      <c r="A20" s="58" t="s">
        <v>23</v>
      </c>
      <c r="B20" s="58" t="s">
        <v>24</v>
      </c>
      <c r="C20" s="58" t="s">
        <v>25</v>
      </c>
      <c r="D20" s="58" t="s">
        <v>26</v>
      </c>
      <c r="E20" s="58" t="s">
        <v>27</v>
      </c>
      <c r="F20" s="58" t="s">
        <v>28</v>
      </c>
      <c r="G20" s="59" t="s">
        <v>29</v>
      </c>
      <c r="H20" s="59" t="s">
        <v>30</v>
      </c>
      <c r="I20" s="60" t="s">
        <v>31</v>
      </c>
      <c r="J20" s="60" t="s">
        <v>32</v>
      </c>
      <c r="K20" s="60" t="s">
        <v>33</v>
      </c>
      <c r="L20" s="60" t="s">
        <v>30</v>
      </c>
    </row>
    <row r="21" spans="1:12" x14ac:dyDescent="0.25">
      <c r="A21" s="27" t="s">
        <v>48</v>
      </c>
      <c r="B21" s="33" t="s">
        <v>1431</v>
      </c>
      <c r="C21" s="19" t="s">
        <v>1432</v>
      </c>
      <c r="D21" s="30" t="s">
        <v>563</v>
      </c>
      <c r="E21" s="30">
        <v>2013</v>
      </c>
      <c r="F21" s="15" t="s">
        <v>44</v>
      </c>
      <c r="G21" s="34">
        <v>1</v>
      </c>
      <c r="H21" s="16">
        <v>3</v>
      </c>
      <c r="I21" s="18">
        <v>2182.08</v>
      </c>
      <c r="J21" s="18">
        <f t="shared" ref="J21:J29" si="1">I21*H21</f>
        <v>6546.24</v>
      </c>
      <c r="K21" s="33" t="s">
        <v>39</v>
      </c>
      <c r="L21" s="34"/>
    </row>
    <row r="22" spans="1:12" x14ac:dyDescent="0.25">
      <c r="A22" s="27" t="s">
        <v>48</v>
      </c>
      <c r="B22" s="33" t="s">
        <v>1433</v>
      </c>
      <c r="C22" s="19" t="s">
        <v>1434</v>
      </c>
      <c r="D22" s="30" t="s">
        <v>563</v>
      </c>
      <c r="E22" s="30">
        <v>2013</v>
      </c>
      <c r="F22" s="15" t="s">
        <v>44</v>
      </c>
      <c r="G22" s="34">
        <v>1</v>
      </c>
      <c r="H22" s="16">
        <v>3</v>
      </c>
      <c r="I22" s="18">
        <v>2182.08</v>
      </c>
      <c r="J22" s="18">
        <f t="shared" si="1"/>
        <v>6546.24</v>
      </c>
      <c r="K22" s="33" t="s">
        <v>39</v>
      </c>
      <c r="L22" s="34"/>
    </row>
    <row r="23" spans="1:12" x14ac:dyDescent="0.25">
      <c r="A23" s="27" t="s">
        <v>48</v>
      </c>
      <c r="B23" s="33" t="s">
        <v>1435</v>
      </c>
      <c r="C23" s="19" t="s">
        <v>1436</v>
      </c>
      <c r="D23" s="30" t="s">
        <v>563</v>
      </c>
      <c r="E23" s="30">
        <v>2011</v>
      </c>
      <c r="F23" s="15" t="s">
        <v>44</v>
      </c>
      <c r="G23" s="34">
        <v>1</v>
      </c>
      <c r="H23" s="16">
        <v>3</v>
      </c>
      <c r="I23" s="18">
        <v>1627.68</v>
      </c>
      <c r="J23" s="18">
        <f t="shared" si="1"/>
        <v>4883.04</v>
      </c>
      <c r="K23" s="33" t="s">
        <v>39</v>
      </c>
      <c r="L23" s="34"/>
    </row>
    <row r="24" spans="1:12" x14ac:dyDescent="0.25">
      <c r="A24" s="27" t="s">
        <v>48</v>
      </c>
      <c r="B24" s="33" t="s">
        <v>1437</v>
      </c>
      <c r="C24" s="19" t="s">
        <v>1438</v>
      </c>
      <c r="D24" s="30" t="s">
        <v>563</v>
      </c>
      <c r="E24" s="30">
        <v>2014</v>
      </c>
      <c r="F24" s="15" t="s">
        <v>44</v>
      </c>
      <c r="G24" s="34">
        <v>2</v>
      </c>
      <c r="H24" s="16">
        <v>2</v>
      </c>
      <c r="I24" s="18">
        <v>1645.01</v>
      </c>
      <c r="J24" s="18">
        <f t="shared" si="1"/>
        <v>3290.02</v>
      </c>
      <c r="K24" s="33" t="s">
        <v>39</v>
      </c>
      <c r="L24" s="34"/>
    </row>
    <row r="25" spans="1:12" x14ac:dyDescent="0.25">
      <c r="A25" s="27" t="s">
        <v>48</v>
      </c>
      <c r="B25" s="33" t="s">
        <v>1439</v>
      </c>
      <c r="C25" s="19" t="s">
        <v>1440</v>
      </c>
      <c r="D25" s="30" t="s">
        <v>563</v>
      </c>
      <c r="E25" s="30">
        <v>2013</v>
      </c>
      <c r="F25" s="15" t="s">
        <v>44</v>
      </c>
      <c r="G25" s="34">
        <v>2</v>
      </c>
      <c r="H25" s="16">
        <v>2</v>
      </c>
      <c r="I25" s="18">
        <v>1818.26</v>
      </c>
      <c r="J25" s="18">
        <f t="shared" si="1"/>
        <v>3636.52</v>
      </c>
      <c r="K25" s="33" t="s">
        <v>39</v>
      </c>
      <c r="L25" s="34"/>
    </row>
    <row r="26" spans="1:12" x14ac:dyDescent="0.25">
      <c r="A26" s="27" t="s">
        <v>48</v>
      </c>
      <c r="B26" s="33" t="s">
        <v>1441</v>
      </c>
      <c r="C26" s="19" t="s">
        <v>1442</v>
      </c>
      <c r="D26" s="30" t="s">
        <v>563</v>
      </c>
      <c r="E26" s="30">
        <v>2013</v>
      </c>
      <c r="F26" s="15" t="s">
        <v>44</v>
      </c>
      <c r="G26" s="34">
        <v>1</v>
      </c>
      <c r="H26" s="16">
        <v>3</v>
      </c>
      <c r="I26" s="18">
        <v>2528.58</v>
      </c>
      <c r="J26" s="18">
        <f t="shared" si="1"/>
        <v>7585.74</v>
      </c>
      <c r="K26" s="33" t="s">
        <v>39</v>
      </c>
      <c r="L26" s="34"/>
    </row>
    <row r="27" spans="1:12" x14ac:dyDescent="0.25">
      <c r="A27" s="27" t="s">
        <v>48</v>
      </c>
      <c r="B27" s="33" t="s">
        <v>1443</v>
      </c>
      <c r="C27" s="19" t="s">
        <v>1444</v>
      </c>
      <c r="D27" s="30" t="s">
        <v>563</v>
      </c>
      <c r="E27" s="30">
        <v>2014</v>
      </c>
      <c r="F27" s="15" t="s">
        <v>44</v>
      </c>
      <c r="G27" s="34">
        <v>1</v>
      </c>
      <c r="H27" s="16">
        <v>3</v>
      </c>
      <c r="I27" s="18">
        <v>1038.6300000000001</v>
      </c>
      <c r="J27" s="18">
        <f t="shared" si="1"/>
        <v>3115.8900000000003</v>
      </c>
      <c r="K27" s="33" t="s">
        <v>39</v>
      </c>
      <c r="L27" s="34"/>
    </row>
    <row r="28" spans="1:12" x14ac:dyDescent="0.25">
      <c r="A28" s="27" t="s">
        <v>48</v>
      </c>
      <c r="B28" s="33" t="s">
        <v>1445</v>
      </c>
      <c r="C28" s="19" t="s">
        <v>1446</v>
      </c>
      <c r="D28" s="30" t="s">
        <v>563</v>
      </c>
      <c r="E28" s="30">
        <v>2014</v>
      </c>
      <c r="F28" s="15" t="s">
        <v>44</v>
      </c>
      <c r="G28" s="34">
        <v>1</v>
      </c>
      <c r="H28" s="16">
        <v>3</v>
      </c>
      <c r="I28" s="18">
        <v>1038.6300000000001</v>
      </c>
      <c r="J28" s="18">
        <f t="shared" si="1"/>
        <v>3115.8900000000003</v>
      </c>
      <c r="K28" s="33" t="s">
        <v>39</v>
      </c>
      <c r="L28" s="34"/>
    </row>
    <row r="29" spans="1:12" x14ac:dyDescent="0.25">
      <c r="A29" s="14" t="s">
        <v>45</v>
      </c>
      <c r="B29" s="14" t="s">
        <v>1447</v>
      </c>
      <c r="C29" s="14" t="s">
        <v>1448</v>
      </c>
      <c r="D29" s="15" t="s">
        <v>222</v>
      </c>
      <c r="E29" s="15">
        <v>2014</v>
      </c>
      <c r="F29" s="15" t="s">
        <v>44</v>
      </c>
      <c r="G29" s="16">
        <v>3</v>
      </c>
      <c r="H29" s="16">
        <v>2</v>
      </c>
      <c r="I29" s="18">
        <v>496</v>
      </c>
      <c r="J29" s="18">
        <f t="shared" si="1"/>
        <v>992</v>
      </c>
      <c r="K29" s="33" t="s">
        <v>39</v>
      </c>
      <c r="L29" s="16"/>
    </row>
    <row r="30" spans="1:12" x14ac:dyDescent="0.25">
      <c r="A30" s="7"/>
      <c r="B30" s="7"/>
      <c r="C30" s="7"/>
      <c r="D30" s="7"/>
      <c r="E30" s="7"/>
      <c r="F30" s="7"/>
      <c r="G30" s="70">
        <v>9</v>
      </c>
      <c r="H30" s="10">
        <f>SUM(H21:H29)</f>
        <v>24</v>
      </c>
      <c r="I30" s="7"/>
      <c r="J30" s="90">
        <f>SUM(J21:J29)</f>
        <v>39711.58</v>
      </c>
      <c r="K30" s="7"/>
      <c r="L30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A4" sqref="A4"/>
    </sheetView>
  </sheetViews>
  <sheetFormatPr baseColWidth="10" defaultRowHeight="15" x14ac:dyDescent="0.25"/>
  <cols>
    <col min="1" max="1" width="23.7109375" customWidth="1"/>
    <col min="2" max="2" width="57.5703125" customWidth="1"/>
    <col min="3" max="3" width="38.85546875" customWidth="1"/>
  </cols>
  <sheetData>
    <row r="1" spans="1:12" x14ac:dyDescent="0.25">
      <c r="A1" s="88" t="s">
        <v>90</v>
      </c>
    </row>
    <row r="2" spans="1:12" x14ac:dyDescent="0.25">
      <c r="A2" t="s">
        <v>1498</v>
      </c>
    </row>
    <row r="4" spans="1:12" x14ac:dyDescent="0.25">
      <c r="A4" s="89" t="s">
        <v>1025</v>
      </c>
    </row>
    <row r="5" spans="1:12" x14ac:dyDescent="0.25">
      <c r="A5" s="58" t="s">
        <v>23</v>
      </c>
      <c r="B5" s="58" t="s">
        <v>24</v>
      </c>
      <c r="C5" s="58" t="s">
        <v>25</v>
      </c>
      <c r="D5" s="58" t="s">
        <v>26</v>
      </c>
      <c r="E5" s="58" t="s">
        <v>27</v>
      </c>
      <c r="F5" s="58" t="s">
        <v>28</v>
      </c>
      <c r="G5" s="59" t="s">
        <v>29</v>
      </c>
      <c r="H5" s="59" t="s">
        <v>30</v>
      </c>
      <c r="I5" s="60" t="s">
        <v>31</v>
      </c>
      <c r="J5" s="60" t="s">
        <v>32</v>
      </c>
      <c r="K5" s="60" t="s">
        <v>33</v>
      </c>
      <c r="L5" s="60" t="s">
        <v>30</v>
      </c>
    </row>
    <row r="6" spans="1:12" x14ac:dyDescent="0.25">
      <c r="A6" s="110" t="s">
        <v>1449</v>
      </c>
      <c r="B6" s="111" t="s">
        <v>1450</v>
      </c>
      <c r="C6" s="111" t="s">
        <v>1450</v>
      </c>
      <c r="D6" s="110" t="s">
        <v>1451</v>
      </c>
      <c r="E6" s="110"/>
      <c r="F6" s="110" t="s">
        <v>44</v>
      </c>
      <c r="G6" s="110"/>
      <c r="H6" s="110">
        <v>5</v>
      </c>
      <c r="I6" s="112">
        <v>328</v>
      </c>
      <c r="J6" s="113">
        <f>I6*H6</f>
        <v>1640</v>
      </c>
      <c r="K6" s="110"/>
      <c r="L6" s="110"/>
    </row>
    <row r="7" spans="1:12" x14ac:dyDescent="0.25">
      <c r="A7" s="110" t="s">
        <v>1449</v>
      </c>
      <c r="B7" s="111" t="s">
        <v>1452</v>
      </c>
      <c r="C7" s="111" t="s">
        <v>1452</v>
      </c>
      <c r="D7" s="110" t="s">
        <v>1451</v>
      </c>
      <c r="E7" s="110"/>
      <c r="F7" s="110" t="s">
        <v>44</v>
      </c>
      <c r="G7" s="110"/>
      <c r="H7" s="110">
        <v>5</v>
      </c>
      <c r="I7" s="112">
        <v>328</v>
      </c>
      <c r="J7" s="113">
        <f t="shared" ref="J7:J35" si="0">I7*H7</f>
        <v>1640</v>
      </c>
      <c r="K7" s="110"/>
      <c r="L7" s="110"/>
    </row>
    <row r="8" spans="1:12" x14ac:dyDescent="0.25">
      <c r="A8" s="110" t="s">
        <v>1449</v>
      </c>
      <c r="B8" s="111" t="s">
        <v>1453</v>
      </c>
      <c r="C8" s="111" t="s">
        <v>1453</v>
      </c>
      <c r="D8" s="110" t="s">
        <v>1451</v>
      </c>
      <c r="E8" s="110"/>
      <c r="F8" s="110" t="s">
        <v>44</v>
      </c>
      <c r="G8" s="110"/>
      <c r="H8" s="110">
        <v>5</v>
      </c>
      <c r="I8" s="112">
        <v>320</v>
      </c>
      <c r="J8" s="113">
        <f t="shared" si="0"/>
        <v>1600</v>
      </c>
      <c r="K8" s="110"/>
      <c r="L8" s="110"/>
    </row>
    <row r="9" spans="1:12" x14ac:dyDescent="0.25">
      <c r="A9" s="110" t="s">
        <v>1449</v>
      </c>
      <c r="B9" s="111" t="s">
        <v>1454</v>
      </c>
      <c r="C9" s="111" t="s">
        <v>1454</v>
      </c>
      <c r="D9" s="110" t="s">
        <v>1451</v>
      </c>
      <c r="E9" s="110"/>
      <c r="F9" s="110" t="s">
        <v>44</v>
      </c>
      <c r="G9" s="110"/>
      <c r="H9" s="110">
        <v>5</v>
      </c>
      <c r="I9" s="112">
        <v>280</v>
      </c>
      <c r="J9" s="113">
        <f t="shared" si="0"/>
        <v>1400</v>
      </c>
      <c r="K9" s="110"/>
      <c r="L9" s="110"/>
    </row>
    <row r="10" spans="1:12" x14ac:dyDescent="0.25">
      <c r="A10" s="110" t="s">
        <v>1449</v>
      </c>
      <c r="B10" s="111" t="s">
        <v>1455</v>
      </c>
      <c r="C10" s="111" t="s">
        <v>1455</v>
      </c>
      <c r="D10" s="110" t="s">
        <v>1451</v>
      </c>
      <c r="E10" s="110"/>
      <c r="F10" s="110" t="s">
        <v>44</v>
      </c>
      <c r="G10" s="110"/>
      <c r="H10" s="110">
        <v>5</v>
      </c>
      <c r="I10" s="112">
        <v>220</v>
      </c>
      <c r="J10" s="113">
        <f t="shared" si="0"/>
        <v>1100</v>
      </c>
      <c r="K10" s="110"/>
      <c r="L10" s="110"/>
    </row>
    <row r="11" spans="1:12" x14ac:dyDescent="0.25">
      <c r="A11" s="110" t="s">
        <v>1449</v>
      </c>
      <c r="B11" s="111" t="s">
        <v>1456</v>
      </c>
      <c r="C11" s="111" t="s">
        <v>1456</v>
      </c>
      <c r="D11" s="110" t="s">
        <v>1451</v>
      </c>
      <c r="E11" s="110"/>
      <c r="F11" s="110" t="s">
        <v>44</v>
      </c>
      <c r="G11" s="110"/>
      <c r="H11" s="110">
        <v>3</v>
      </c>
      <c r="I11" s="112">
        <v>260</v>
      </c>
      <c r="J11" s="113">
        <f t="shared" si="0"/>
        <v>780</v>
      </c>
      <c r="K11" s="110"/>
      <c r="L11" s="110"/>
    </row>
    <row r="12" spans="1:12" x14ac:dyDescent="0.25">
      <c r="A12" s="110" t="s">
        <v>1449</v>
      </c>
      <c r="B12" s="111" t="s">
        <v>1457</v>
      </c>
      <c r="C12" s="111" t="s">
        <v>1457</v>
      </c>
      <c r="D12" s="110" t="s">
        <v>1451</v>
      </c>
      <c r="E12" s="110"/>
      <c r="F12" s="110" t="s">
        <v>44</v>
      </c>
      <c r="G12" s="110"/>
      <c r="H12" s="110">
        <v>3</v>
      </c>
      <c r="I12" s="112">
        <v>300</v>
      </c>
      <c r="J12" s="113">
        <f t="shared" si="0"/>
        <v>900</v>
      </c>
      <c r="K12" s="110"/>
      <c r="L12" s="110"/>
    </row>
    <row r="13" spans="1:12" x14ac:dyDescent="0.25">
      <c r="A13" s="110" t="s">
        <v>1449</v>
      </c>
      <c r="B13" s="111" t="s">
        <v>1458</v>
      </c>
      <c r="C13" s="111" t="s">
        <v>1458</v>
      </c>
      <c r="D13" s="110" t="s">
        <v>1451</v>
      </c>
      <c r="E13" s="110"/>
      <c r="F13" s="110" t="s">
        <v>44</v>
      </c>
      <c r="G13" s="110"/>
      <c r="H13" s="110">
        <v>3</v>
      </c>
      <c r="I13" s="112">
        <v>400</v>
      </c>
      <c r="J13" s="113">
        <f t="shared" si="0"/>
        <v>1200</v>
      </c>
      <c r="K13" s="110"/>
      <c r="L13" s="110"/>
    </row>
    <row r="14" spans="1:12" x14ac:dyDescent="0.25">
      <c r="A14" s="110" t="s">
        <v>1449</v>
      </c>
      <c r="B14" s="111" t="s">
        <v>1459</v>
      </c>
      <c r="C14" s="111" t="s">
        <v>1459</v>
      </c>
      <c r="D14" s="110" t="s">
        <v>1451</v>
      </c>
      <c r="E14" s="110"/>
      <c r="F14" s="110" t="s">
        <v>44</v>
      </c>
      <c r="G14" s="110"/>
      <c r="H14" s="110">
        <v>3</v>
      </c>
      <c r="I14" s="112">
        <v>320</v>
      </c>
      <c r="J14" s="113">
        <f t="shared" si="0"/>
        <v>960</v>
      </c>
      <c r="K14" s="110"/>
      <c r="L14" s="110"/>
    </row>
    <row r="15" spans="1:12" x14ac:dyDescent="0.25">
      <c r="A15" s="110" t="s">
        <v>1449</v>
      </c>
      <c r="B15" s="111" t="s">
        <v>1460</v>
      </c>
      <c r="C15" s="111" t="s">
        <v>1460</v>
      </c>
      <c r="D15" s="110" t="s">
        <v>1451</v>
      </c>
      <c r="E15" s="110"/>
      <c r="F15" s="110" t="s">
        <v>44</v>
      </c>
      <c r="G15" s="110"/>
      <c r="H15" s="110">
        <v>3</v>
      </c>
      <c r="I15" s="112">
        <v>400</v>
      </c>
      <c r="J15" s="113">
        <f t="shared" si="0"/>
        <v>1200</v>
      </c>
      <c r="K15" s="110"/>
      <c r="L15" s="110"/>
    </row>
    <row r="16" spans="1:12" x14ac:dyDescent="0.25">
      <c r="A16" s="110" t="s">
        <v>1449</v>
      </c>
      <c r="B16" s="111" t="s">
        <v>1461</v>
      </c>
      <c r="C16" s="111" t="s">
        <v>1461</v>
      </c>
      <c r="D16" s="110" t="s">
        <v>1451</v>
      </c>
      <c r="E16" s="110"/>
      <c r="F16" s="110" t="s">
        <v>44</v>
      </c>
      <c r="G16" s="110"/>
      <c r="H16" s="110">
        <v>1</v>
      </c>
      <c r="I16" s="112">
        <v>280</v>
      </c>
      <c r="J16" s="113">
        <f t="shared" si="0"/>
        <v>280</v>
      </c>
      <c r="K16" s="110"/>
      <c r="L16" s="110"/>
    </row>
    <row r="17" spans="1:12" x14ac:dyDescent="0.25">
      <c r="A17" s="110" t="s">
        <v>1449</v>
      </c>
      <c r="B17" s="111" t="s">
        <v>1462</v>
      </c>
      <c r="C17" s="111" t="s">
        <v>1462</v>
      </c>
      <c r="D17" s="110" t="s">
        <v>1451</v>
      </c>
      <c r="E17" s="110"/>
      <c r="F17" s="110" t="s">
        <v>44</v>
      </c>
      <c r="G17" s="110"/>
      <c r="H17" s="110">
        <v>3</v>
      </c>
      <c r="I17" s="112">
        <v>320</v>
      </c>
      <c r="J17" s="113">
        <f t="shared" si="0"/>
        <v>960</v>
      </c>
      <c r="K17" s="110"/>
      <c r="L17" s="110"/>
    </row>
    <row r="18" spans="1:12" x14ac:dyDescent="0.25">
      <c r="A18" s="110" t="s">
        <v>1449</v>
      </c>
      <c r="B18" s="111" t="s">
        <v>1463</v>
      </c>
      <c r="C18" s="111" t="s">
        <v>1463</v>
      </c>
      <c r="D18" s="110" t="s">
        <v>1451</v>
      </c>
      <c r="E18" s="110"/>
      <c r="F18" s="110" t="s">
        <v>44</v>
      </c>
      <c r="G18" s="110"/>
      <c r="H18" s="110">
        <v>3</v>
      </c>
      <c r="I18" s="112">
        <v>260</v>
      </c>
      <c r="J18" s="113">
        <f t="shared" si="0"/>
        <v>780</v>
      </c>
      <c r="K18" s="110"/>
      <c r="L18" s="110"/>
    </row>
    <row r="19" spans="1:12" x14ac:dyDescent="0.25">
      <c r="A19" s="110" t="s">
        <v>1449</v>
      </c>
      <c r="B19" s="111" t="s">
        <v>1464</v>
      </c>
      <c r="C19" s="111" t="s">
        <v>1465</v>
      </c>
      <c r="D19" s="110" t="s">
        <v>1451</v>
      </c>
      <c r="E19" s="110"/>
      <c r="F19" s="110" t="s">
        <v>44</v>
      </c>
      <c r="G19" s="110"/>
      <c r="H19" s="110">
        <v>2</v>
      </c>
      <c r="I19" s="112">
        <v>300</v>
      </c>
      <c r="J19" s="113">
        <f t="shared" si="0"/>
        <v>600</v>
      </c>
      <c r="K19" s="110"/>
      <c r="L19" s="110"/>
    </row>
    <row r="20" spans="1:12" x14ac:dyDescent="0.25">
      <c r="A20" s="110" t="s">
        <v>1449</v>
      </c>
      <c r="B20" s="111" t="s">
        <v>1466</v>
      </c>
      <c r="C20" s="111" t="s">
        <v>1466</v>
      </c>
      <c r="D20" s="110" t="s">
        <v>1451</v>
      </c>
      <c r="E20" s="110"/>
      <c r="F20" s="110" t="s">
        <v>44</v>
      </c>
      <c r="G20" s="110"/>
      <c r="H20" s="110">
        <v>3</v>
      </c>
      <c r="I20" s="112">
        <v>300</v>
      </c>
      <c r="J20" s="113">
        <f t="shared" si="0"/>
        <v>900</v>
      </c>
      <c r="K20" s="110"/>
      <c r="L20" s="110"/>
    </row>
    <row r="21" spans="1:12" x14ac:dyDescent="0.25">
      <c r="A21" s="110" t="s">
        <v>1449</v>
      </c>
      <c r="B21" s="111" t="s">
        <v>1467</v>
      </c>
      <c r="C21" s="111" t="s">
        <v>1467</v>
      </c>
      <c r="D21" s="110" t="s">
        <v>1451</v>
      </c>
      <c r="E21" s="110"/>
      <c r="F21" s="110" t="s">
        <v>44</v>
      </c>
      <c r="G21" s="110"/>
      <c r="H21" s="110">
        <v>3</v>
      </c>
      <c r="I21" s="112">
        <v>320</v>
      </c>
      <c r="J21" s="113">
        <f t="shared" si="0"/>
        <v>960</v>
      </c>
      <c r="K21" s="110"/>
      <c r="L21" s="110"/>
    </row>
    <row r="22" spans="1:12" x14ac:dyDescent="0.25">
      <c r="A22" s="110" t="s">
        <v>1449</v>
      </c>
      <c r="B22" s="111" t="s">
        <v>1468</v>
      </c>
      <c r="C22" s="111" t="s">
        <v>1468</v>
      </c>
      <c r="D22" s="110"/>
      <c r="E22" s="110"/>
      <c r="F22" s="110" t="s">
        <v>44</v>
      </c>
      <c r="G22" s="110"/>
      <c r="H22" s="110">
        <v>3</v>
      </c>
      <c r="I22" s="112">
        <v>300</v>
      </c>
      <c r="J22" s="113">
        <f t="shared" si="0"/>
        <v>900</v>
      </c>
      <c r="K22" s="110"/>
      <c r="L22" s="110"/>
    </row>
    <row r="23" spans="1:12" x14ac:dyDescent="0.25">
      <c r="A23" s="110" t="s">
        <v>1449</v>
      </c>
      <c r="B23" s="114" t="s">
        <v>1469</v>
      </c>
      <c r="C23" s="111" t="s">
        <v>1470</v>
      </c>
      <c r="D23" s="111" t="s">
        <v>1471</v>
      </c>
      <c r="E23" s="28">
        <v>2014</v>
      </c>
      <c r="F23" s="110" t="s">
        <v>44</v>
      </c>
      <c r="G23" s="110"/>
      <c r="H23" s="110">
        <v>5</v>
      </c>
      <c r="I23" s="112">
        <v>314.10000000000002</v>
      </c>
      <c r="J23" s="113">
        <f t="shared" si="0"/>
        <v>1570.5</v>
      </c>
      <c r="K23" s="110"/>
      <c r="L23" s="110"/>
    </row>
    <row r="24" spans="1:12" x14ac:dyDescent="0.25">
      <c r="A24" s="110" t="s">
        <v>1449</v>
      </c>
      <c r="B24" s="111" t="s">
        <v>1472</v>
      </c>
      <c r="C24" s="111" t="s">
        <v>1473</v>
      </c>
      <c r="D24" s="111" t="s">
        <v>1474</v>
      </c>
      <c r="E24" s="28">
        <v>1972</v>
      </c>
      <c r="F24" s="110" t="s">
        <v>44</v>
      </c>
      <c r="G24" s="110"/>
      <c r="H24" s="110">
        <v>5</v>
      </c>
      <c r="I24" s="112">
        <v>68</v>
      </c>
      <c r="J24" s="113">
        <f t="shared" si="0"/>
        <v>340</v>
      </c>
      <c r="K24" s="110"/>
      <c r="L24" s="110"/>
    </row>
    <row r="25" spans="1:12" x14ac:dyDescent="0.25">
      <c r="A25" s="110" t="s">
        <v>1449</v>
      </c>
      <c r="B25" s="114" t="s">
        <v>1475</v>
      </c>
      <c r="C25" s="111" t="s">
        <v>1476</v>
      </c>
      <c r="D25" s="111" t="s">
        <v>497</v>
      </c>
      <c r="E25" s="28">
        <v>2008</v>
      </c>
      <c r="F25" s="110" t="s">
        <v>44</v>
      </c>
      <c r="G25" s="110"/>
      <c r="H25" s="110">
        <v>5</v>
      </c>
      <c r="I25" s="112">
        <v>390.15</v>
      </c>
      <c r="J25" s="113">
        <f t="shared" si="0"/>
        <v>1950.75</v>
      </c>
      <c r="K25" s="110"/>
      <c r="L25" s="110"/>
    </row>
    <row r="26" spans="1:12" x14ac:dyDescent="0.25">
      <c r="A26" s="110" t="s">
        <v>1449</v>
      </c>
      <c r="B26" s="114" t="s">
        <v>1477</v>
      </c>
      <c r="C26" s="111" t="s">
        <v>1478</v>
      </c>
      <c r="D26" s="111" t="s">
        <v>815</v>
      </c>
      <c r="E26" s="28">
        <v>2011</v>
      </c>
      <c r="F26" s="110" t="s">
        <v>44</v>
      </c>
      <c r="G26" s="110"/>
      <c r="H26" s="110">
        <v>3</v>
      </c>
      <c r="I26" s="112">
        <v>841.5</v>
      </c>
      <c r="J26" s="113">
        <f t="shared" si="0"/>
        <v>2524.5</v>
      </c>
      <c r="K26" s="110"/>
      <c r="L26" s="110"/>
    </row>
    <row r="27" spans="1:12" x14ac:dyDescent="0.25">
      <c r="A27" s="110" t="s">
        <v>1449</v>
      </c>
      <c r="B27" s="111" t="s">
        <v>1479</v>
      </c>
      <c r="C27" s="111" t="s">
        <v>1480</v>
      </c>
      <c r="D27" s="111" t="s">
        <v>412</v>
      </c>
      <c r="E27" s="28">
        <v>2011</v>
      </c>
      <c r="F27" s="110" t="s">
        <v>44</v>
      </c>
      <c r="G27" s="110"/>
      <c r="H27" s="110">
        <v>5</v>
      </c>
      <c r="I27" s="112">
        <v>279</v>
      </c>
      <c r="J27" s="113">
        <f t="shared" si="0"/>
        <v>1395</v>
      </c>
      <c r="K27" s="110"/>
      <c r="L27" s="110"/>
    </row>
    <row r="28" spans="1:12" x14ac:dyDescent="0.25">
      <c r="A28" s="110" t="s">
        <v>1449</v>
      </c>
      <c r="B28" s="111" t="s">
        <v>1481</v>
      </c>
      <c r="C28" s="111" t="s">
        <v>1482</v>
      </c>
      <c r="D28" s="111" t="s">
        <v>1483</v>
      </c>
      <c r="E28" s="28">
        <v>1999</v>
      </c>
      <c r="F28" s="110" t="s">
        <v>44</v>
      </c>
      <c r="G28" s="110"/>
      <c r="H28" s="110">
        <v>5</v>
      </c>
      <c r="I28" s="112">
        <v>378.25</v>
      </c>
      <c r="J28" s="113">
        <f t="shared" si="0"/>
        <v>1891.25</v>
      </c>
      <c r="K28" s="110"/>
      <c r="L28" s="110"/>
    </row>
    <row r="29" spans="1:12" x14ac:dyDescent="0.25">
      <c r="A29" s="110" t="s">
        <v>1449</v>
      </c>
      <c r="B29" s="111" t="s">
        <v>1484</v>
      </c>
      <c r="C29" s="111" t="s">
        <v>1485</v>
      </c>
      <c r="D29" s="111" t="s">
        <v>1486</v>
      </c>
      <c r="E29" s="28">
        <v>2005</v>
      </c>
      <c r="F29" s="110" t="s">
        <v>44</v>
      </c>
      <c r="G29" s="110"/>
      <c r="H29" s="110">
        <v>5</v>
      </c>
      <c r="I29" s="112">
        <v>351</v>
      </c>
      <c r="J29" s="113">
        <f t="shared" si="0"/>
        <v>1755</v>
      </c>
      <c r="K29" s="110"/>
      <c r="L29" s="110"/>
    </row>
    <row r="30" spans="1:12" x14ac:dyDescent="0.25">
      <c r="A30" s="110" t="s">
        <v>1449</v>
      </c>
      <c r="B30" s="114" t="s">
        <v>1487</v>
      </c>
      <c r="C30" s="111" t="s">
        <v>1488</v>
      </c>
      <c r="D30" s="111" t="s">
        <v>1474</v>
      </c>
      <c r="E30" s="28">
        <v>2002</v>
      </c>
      <c r="F30" s="110" t="s">
        <v>44</v>
      </c>
      <c r="G30" s="110"/>
      <c r="H30" s="110">
        <v>5</v>
      </c>
      <c r="I30" s="112">
        <v>256</v>
      </c>
      <c r="J30" s="113">
        <f t="shared" si="0"/>
        <v>1280</v>
      </c>
      <c r="K30" s="110"/>
      <c r="L30" s="110"/>
    </row>
    <row r="31" spans="1:12" x14ac:dyDescent="0.25">
      <c r="A31" s="110" t="s">
        <v>1449</v>
      </c>
      <c r="B31" s="114" t="s">
        <v>1489</v>
      </c>
      <c r="C31" s="111" t="s">
        <v>1490</v>
      </c>
      <c r="D31" s="111" t="s">
        <v>1483</v>
      </c>
      <c r="E31" s="28"/>
      <c r="F31" s="110" t="s">
        <v>44</v>
      </c>
      <c r="G31" s="110"/>
      <c r="H31" s="110">
        <v>4</v>
      </c>
      <c r="I31" s="112">
        <v>365.5</v>
      </c>
      <c r="J31" s="113">
        <f t="shared" si="0"/>
        <v>1462</v>
      </c>
      <c r="K31" s="110"/>
      <c r="L31" s="110"/>
    </row>
    <row r="32" spans="1:12" x14ac:dyDescent="0.25">
      <c r="A32" s="110" t="s">
        <v>1449</v>
      </c>
      <c r="B32" s="111" t="s">
        <v>1491</v>
      </c>
      <c r="C32" s="111" t="s">
        <v>1492</v>
      </c>
      <c r="D32" s="111" t="s">
        <v>102</v>
      </c>
      <c r="E32" s="28">
        <v>2015</v>
      </c>
      <c r="F32" s="110" t="s">
        <v>44</v>
      </c>
      <c r="G32" s="110"/>
      <c r="H32" s="110">
        <v>5</v>
      </c>
      <c r="I32" s="112">
        <v>319.5</v>
      </c>
      <c r="J32" s="113">
        <f t="shared" si="0"/>
        <v>1597.5</v>
      </c>
      <c r="K32" s="110"/>
      <c r="L32" s="110"/>
    </row>
    <row r="33" spans="1:12" x14ac:dyDescent="0.25">
      <c r="A33" s="110" t="s">
        <v>1449</v>
      </c>
      <c r="B33" s="111" t="s">
        <v>1493</v>
      </c>
      <c r="C33" s="111" t="s">
        <v>1494</v>
      </c>
      <c r="D33" s="111" t="s">
        <v>102</v>
      </c>
      <c r="E33" s="28">
        <v>2015</v>
      </c>
      <c r="F33" s="110" t="s">
        <v>44</v>
      </c>
      <c r="G33" s="110"/>
      <c r="H33" s="110">
        <v>5</v>
      </c>
      <c r="I33" s="112">
        <v>432</v>
      </c>
      <c r="J33" s="113">
        <f t="shared" si="0"/>
        <v>2160</v>
      </c>
      <c r="K33" s="110"/>
      <c r="L33" s="110"/>
    </row>
    <row r="34" spans="1:12" x14ac:dyDescent="0.25">
      <c r="A34" s="110" t="s">
        <v>1449</v>
      </c>
      <c r="B34" s="111" t="s">
        <v>1495</v>
      </c>
      <c r="C34" s="111" t="s">
        <v>1496</v>
      </c>
      <c r="D34" s="111" t="s">
        <v>102</v>
      </c>
      <c r="E34" s="28">
        <v>2013</v>
      </c>
      <c r="F34" s="110" t="s">
        <v>44</v>
      </c>
      <c r="G34" s="110"/>
      <c r="H34" s="110">
        <v>5</v>
      </c>
      <c r="I34" s="112">
        <v>351</v>
      </c>
      <c r="J34" s="113">
        <f t="shared" si="0"/>
        <v>1755</v>
      </c>
      <c r="K34" s="110"/>
      <c r="L34" s="110"/>
    </row>
    <row r="35" spans="1:12" x14ac:dyDescent="0.25">
      <c r="A35" s="110" t="s">
        <v>1449</v>
      </c>
      <c r="B35" s="111" t="s">
        <v>1497</v>
      </c>
      <c r="C35" s="111" t="s">
        <v>1494</v>
      </c>
      <c r="D35" s="111" t="s">
        <v>102</v>
      </c>
      <c r="E35" s="28">
        <v>2015</v>
      </c>
      <c r="F35" s="110" t="s">
        <v>44</v>
      </c>
      <c r="G35" s="110"/>
      <c r="H35" s="110">
        <v>5</v>
      </c>
      <c r="I35" s="112">
        <v>450</v>
      </c>
      <c r="J35" s="113">
        <f t="shared" si="0"/>
        <v>2250</v>
      </c>
      <c r="K35" s="110"/>
      <c r="L35" s="110"/>
    </row>
    <row r="36" spans="1:12" x14ac:dyDescent="0.25">
      <c r="A36" s="7"/>
      <c r="B36" s="7"/>
      <c r="C36" s="7"/>
      <c r="D36" s="7"/>
      <c r="E36" s="7"/>
      <c r="F36" s="7"/>
      <c r="G36" s="7">
        <v>30</v>
      </c>
      <c r="H36" s="7">
        <f>SUM(H6:H35)</f>
        <v>120</v>
      </c>
      <c r="I36" s="8"/>
      <c r="J36" s="90">
        <f>SUM(J6:J35)</f>
        <v>39731.5</v>
      </c>
      <c r="K36" s="7"/>
      <c r="L36" s="7"/>
    </row>
  </sheetData>
  <hyperlinks>
    <hyperlink ref="B25" r:id="rId1"/>
    <hyperlink ref="B23" r:id="rId2"/>
    <hyperlink ref="B26" r:id="rId3"/>
    <hyperlink ref="B31" r:id="rId4"/>
    <hyperlink ref="B30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B19" sqref="B19"/>
    </sheetView>
  </sheetViews>
  <sheetFormatPr baseColWidth="10" defaultRowHeight="15" x14ac:dyDescent="0.25"/>
  <cols>
    <col min="1" max="1" width="25.7109375" customWidth="1"/>
    <col min="2" max="2" width="53.42578125" customWidth="1"/>
    <col min="3" max="3" width="21.28515625" customWidth="1"/>
    <col min="4" max="4" width="18.28515625" customWidth="1"/>
  </cols>
  <sheetData>
    <row r="1" spans="1:12" x14ac:dyDescent="0.25">
      <c r="A1" s="88" t="s">
        <v>90</v>
      </c>
    </row>
    <row r="2" spans="1:12" x14ac:dyDescent="0.25">
      <c r="A2" t="s">
        <v>1498</v>
      </c>
    </row>
    <row r="4" spans="1:12" x14ac:dyDescent="0.25">
      <c r="A4" s="89" t="s">
        <v>1025</v>
      </c>
    </row>
    <row r="5" spans="1:12" ht="30" x14ac:dyDescent="0.25">
      <c r="A5" s="117" t="s">
        <v>23</v>
      </c>
      <c r="B5" s="117" t="s">
        <v>24</v>
      </c>
      <c r="C5" s="117" t="s">
        <v>25</v>
      </c>
      <c r="D5" s="117" t="s">
        <v>26</v>
      </c>
      <c r="E5" s="117" t="s">
        <v>27</v>
      </c>
      <c r="F5" s="117" t="s">
        <v>28</v>
      </c>
      <c r="G5" s="118" t="s">
        <v>29</v>
      </c>
      <c r="H5" s="118" t="s">
        <v>30</v>
      </c>
      <c r="I5" s="119" t="s">
        <v>31</v>
      </c>
      <c r="J5" s="119" t="s">
        <v>32</v>
      </c>
      <c r="K5" s="119" t="s">
        <v>33</v>
      </c>
      <c r="L5" s="119" t="s">
        <v>30</v>
      </c>
    </row>
    <row r="6" spans="1:12" x14ac:dyDescent="0.25">
      <c r="A6" s="33" t="s">
        <v>176</v>
      </c>
      <c r="B6" s="127" t="s">
        <v>1499</v>
      </c>
      <c r="C6" s="127" t="s">
        <v>1500</v>
      </c>
      <c r="D6" s="15" t="s">
        <v>1501</v>
      </c>
      <c r="E6" s="108">
        <v>2013</v>
      </c>
      <c r="F6" s="108" t="s">
        <v>1502</v>
      </c>
      <c r="G6" s="19"/>
      <c r="H6" s="19">
        <v>5</v>
      </c>
      <c r="I6" s="51">
        <v>285</v>
      </c>
      <c r="J6" s="51">
        <f>I6*H6</f>
        <v>1425</v>
      </c>
      <c r="K6" s="33"/>
      <c r="L6" s="120"/>
    </row>
    <row r="7" spans="1:12" x14ac:dyDescent="0.25">
      <c r="A7" s="33" t="s">
        <v>176</v>
      </c>
      <c r="B7" s="127" t="s">
        <v>1503</v>
      </c>
      <c r="C7" s="127" t="s">
        <v>1504</v>
      </c>
      <c r="D7" s="15" t="s">
        <v>1501</v>
      </c>
      <c r="E7" s="108">
        <v>2007</v>
      </c>
      <c r="F7" s="108" t="s">
        <v>1502</v>
      </c>
      <c r="G7" s="19"/>
      <c r="H7" s="19">
        <v>5</v>
      </c>
      <c r="I7" s="51">
        <v>339</v>
      </c>
      <c r="J7" s="51">
        <f t="shared" ref="J7:J21" si="0">I7*H7</f>
        <v>1695</v>
      </c>
      <c r="K7" s="33"/>
      <c r="L7" s="120"/>
    </row>
    <row r="8" spans="1:12" x14ac:dyDescent="0.25">
      <c r="A8" s="33" t="s">
        <v>176</v>
      </c>
      <c r="B8" s="128" t="s">
        <v>1505</v>
      </c>
      <c r="C8" s="128" t="s">
        <v>1506</v>
      </c>
      <c r="D8" s="128" t="s">
        <v>1507</v>
      </c>
      <c r="E8" s="108">
        <v>2005</v>
      </c>
      <c r="F8" s="108" t="s">
        <v>1502</v>
      </c>
      <c r="G8" s="19"/>
      <c r="H8" s="19">
        <v>5</v>
      </c>
      <c r="I8" s="51">
        <v>255</v>
      </c>
      <c r="J8" s="51">
        <f t="shared" si="0"/>
        <v>1275</v>
      </c>
      <c r="K8" s="33"/>
      <c r="L8" s="120"/>
    </row>
    <row r="9" spans="1:12" ht="22.5" x14ac:dyDescent="0.25">
      <c r="A9" s="33" t="s">
        <v>176</v>
      </c>
      <c r="B9" s="128" t="s">
        <v>1508</v>
      </c>
      <c r="C9" s="128" t="s">
        <v>1509</v>
      </c>
      <c r="D9" s="128" t="s">
        <v>1510</v>
      </c>
      <c r="E9" s="108">
        <v>2010</v>
      </c>
      <c r="F9" s="108" t="s">
        <v>1502</v>
      </c>
      <c r="G9" s="19"/>
      <c r="H9" s="19">
        <v>5</v>
      </c>
      <c r="I9" s="51">
        <v>228.9</v>
      </c>
      <c r="J9" s="51">
        <f t="shared" si="0"/>
        <v>1144.5</v>
      </c>
      <c r="K9" s="33"/>
      <c r="L9" s="120"/>
    </row>
    <row r="10" spans="1:12" x14ac:dyDescent="0.25">
      <c r="A10" s="33" t="s">
        <v>176</v>
      </c>
      <c r="B10" s="128" t="s">
        <v>1511</v>
      </c>
      <c r="C10" s="128" t="s">
        <v>1512</v>
      </c>
      <c r="D10" s="128" t="s">
        <v>1501</v>
      </c>
      <c r="E10" s="108">
        <v>2005</v>
      </c>
      <c r="F10" s="108" t="s">
        <v>1502</v>
      </c>
      <c r="G10" s="19"/>
      <c r="H10" s="19">
        <v>5</v>
      </c>
      <c r="I10" s="51">
        <v>251.25</v>
      </c>
      <c r="J10" s="51">
        <f t="shared" si="0"/>
        <v>1256.25</v>
      </c>
      <c r="K10" s="33"/>
      <c r="L10" s="120"/>
    </row>
    <row r="11" spans="1:12" ht="22.5" x14ac:dyDescent="0.25">
      <c r="A11" s="33" t="s">
        <v>176</v>
      </c>
      <c r="B11" s="127" t="s">
        <v>1513</v>
      </c>
      <c r="C11" s="127" t="s">
        <v>1514</v>
      </c>
      <c r="D11" s="15" t="s">
        <v>1515</v>
      </c>
      <c r="E11" s="108">
        <v>2003</v>
      </c>
      <c r="F11" s="127" t="s">
        <v>1516</v>
      </c>
      <c r="G11" s="19"/>
      <c r="H11" s="19">
        <v>3</v>
      </c>
      <c r="I11" s="51">
        <v>259</v>
      </c>
      <c r="J11" s="51">
        <f t="shared" si="0"/>
        <v>777</v>
      </c>
      <c r="K11" s="33"/>
      <c r="L11" s="120"/>
    </row>
    <row r="12" spans="1:12" x14ac:dyDescent="0.25">
      <c r="A12" s="33" t="s">
        <v>176</v>
      </c>
      <c r="B12" s="127" t="s">
        <v>1517</v>
      </c>
      <c r="C12" s="127" t="s">
        <v>1518</v>
      </c>
      <c r="D12" s="15" t="s">
        <v>1507</v>
      </c>
      <c r="E12" s="108">
        <v>2012</v>
      </c>
      <c r="F12" s="127" t="s">
        <v>1502</v>
      </c>
      <c r="G12" s="19"/>
      <c r="H12" s="19">
        <v>5</v>
      </c>
      <c r="I12" s="51">
        <v>198.75</v>
      </c>
      <c r="J12" s="51">
        <f t="shared" si="0"/>
        <v>993.75</v>
      </c>
      <c r="K12" s="33"/>
      <c r="L12" s="120"/>
    </row>
    <row r="13" spans="1:12" x14ac:dyDescent="0.25">
      <c r="A13" s="33" t="s">
        <v>176</v>
      </c>
      <c r="B13" s="127" t="s">
        <v>1519</v>
      </c>
      <c r="C13" s="127" t="s">
        <v>1520</v>
      </c>
      <c r="D13" s="15" t="s">
        <v>1501</v>
      </c>
      <c r="E13" s="108"/>
      <c r="F13" s="127" t="s">
        <v>1502</v>
      </c>
      <c r="G13" s="19"/>
      <c r="H13" s="19">
        <v>5</v>
      </c>
      <c r="I13" s="51">
        <v>330.75</v>
      </c>
      <c r="J13" s="51">
        <f t="shared" si="0"/>
        <v>1653.75</v>
      </c>
      <c r="K13" s="33"/>
      <c r="L13" s="120"/>
    </row>
    <row r="14" spans="1:12" ht="22.5" x14ac:dyDescent="0.25">
      <c r="A14" s="33" t="s">
        <v>176</v>
      </c>
      <c r="B14" s="127" t="s">
        <v>1521</v>
      </c>
      <c r="C14" s="127" t="s">
        <v>1522</v>
      </c>
      <c r="D14" s="15" t="s">
        <v>1501</v>
      </c>
      <c r="E14" s="108">
        <v>1999</v>
      </c>
      <c r="F14" s="127" t="s">
        <v>1502</v>
      </c>
      <c r="G14" s="19"/>
      <c r="H14" s="19">
        <v>5</v>
      </c>
      <c r="I14" s="51">
        <v>318.75</v>
      </c>
      <c r="J14" s="51">
        <f t="shared" si="0"/>
        <v>1593.75</v>
      </c>
      <c r="K14" s="33"/>
      <c r="L14" s="120"/>
    </row>
    <row r="15" spans="1:12" x14ac:dyDescent="0.25">
      <c r="A15" s="33" t="s">
        <v>176</v>
      </c>
      <c r="B15" s="108" t="s">
        <v>1523</v>
      </c>
      <c r="C15" s="108" t="s">
        <v>1524</v>
      </c>
      <c r="D15" s="15" t="s">
        <v>1525</v>
      </c>
      <c r="E15" s="108">
        <v>2001</v>
      </c>
      <c r="F15" s="108" t="s">
        <v>1502</v>
      </c>
      <c r="G15" s="19"/>
      <c r="H15" s="19">
        <v>5</v>
      </c>
      <c r="I15" s="51">
        <v>381.5</v>
      </c>
      <c r="J15" s="51">
        <f t="shared" si="0"/>
        <v>1907.5</v>
      </c>
      <c r="K15" s="33"/>
      <c r="L15" s="120"/>
    </row>
    <row r="16" spans="1:12" x14ac:dyDescent="0.25">
      <c r="A16" s="33" t="s">
        <v>176</v>
      </c>
      <c r="B16" s="108" t="s">
        <v>1526</v>
      </c>
      <c r="C16" s="108" t="s">
        <v>1527</v>
      </c>
      <c r="D16" s="15" t="s">
        <v>1525</v>
      </c>
      <c r="E16" s="33"/>
      <c r="F16" s="129" t="s">
        <v>1502</v>
      </c>
      <c r="G16" s="19"/>
      <c r="H16" s="19">
        <v>5</v>
      </c>
      <c r="I16" s="51">
        <v>388.5</v>
      </c>
      <c r="J16" s="51">
        <f t="shared" si="0"/>
        <v>1942.5</v>
      </c>
      <c r="K16" s="33"/>
      <c r="L16" s="120"/>
    </row>
    <row r="17" spans="1:12" x14ac:dyDescent="0.25">
      <c r="A17" s="33" t="s">
        <v>176</v>
      </c>
      <c r="B17" s="127" t="s">
        <v>1528</v>
      </c>
      <c r="C17" s="127" t="s">
        <v>1529</v>
      </c>
      <c r="D17" s="15" t="s">
        <v>1530</v>
      </c>
      <c r="E17" s="108"/>
      <c r="F17" s="108" t="s">
        <v>1502</v>
      </c>
      <c r="G17" s="19"/>
      <c r="H17" s="19">
        <v>5</v>
      </c>
      <c r="I17" s="51">
        <v>318.75</v>
      </c>
      <c r="J17" s="51">
        <f t="shared" si="0"/>
        <v>1593.75</v>
      </c>
      <c r="K17" s="33"/>
      <c r="L17" s="120"/>
    </row>
    <row r="18" spans="1:12" x14ac:dyDescent="0.25">
      <c r="A18" s="33" t="s">
        <v>176</v>
      </c>
      <c r="B18" s="127" t="s">
        <v>1531</v>
      </c>
      <c r="C18" s="127" t="s">
        <v>1532</v>
      </c>
      <c r="D18" s="127" t="s">
        <v>1515</v>
      </c>
      <c r="E18" s="108"/>
      <c r="F18" s="108" t="s">
        <v>1502</v>
      </c>
      <c r="G18" s="19"/>
      <c r="H18" s="19">
        <v>5</v>
      </c>
      <c r="I18" s="51">
        <v>351.4</v>
      </c>
      <c r="J18" s="51">
        <f t="shared" si="0"/>
        <v>1757</v>
      </c>
      <c r="K18" s="33"/>
      <c r="L18" s="120"/>
    </row>
    <row r="19" spans="1:12" ht="22.5" x14ac:dyDescent="0.25">
      <c r="A19" s="33" t="s">
        <v>176</v>
      </c>
      <c r="B19" s="128" t="s">
        <v>1533</v>
      </c>
      <c r="C19" s="128" t="s">
        <v>1534</v>
      </c>
      <c r="D19" s="128" t="s">
        <v>1535</v>
      </c>
      <c r="E19" s="108">
        <v>2005</v>
      </c>
      <c r="F19" s="108" t="s">
        <v>1502</v>
      </c>
      <c r="G19" s="19"/>
      <c r="H19" s="19">
        <v>5</v>
      </c>
      <c r="I19" s="51">
        <v>302.39999999999998</v>
      </c>
      <c r="J19" s="51">
        <f t="shared" si="0"/>
        <v>1512</v>
      </c>
      <c r="K19" s="33"/>
      <c r="L19" s="120"/>
    </row>
    <row r="20" spans="1:12" x14ac:dyDescent="0.25">
      <c r="A20" s="33" t="s">
        <v>176</v>
      </c>
      <c r="B20" s="128" t="s">
        <v>1536</v>
      </c>
      <c r="C20" s="128" t="s">
        <v>1537</v>
      </c>
      <c r="D20" s="130" t="s">
        <v>1530</v>
      </c>
      <c r="E20" s="108">
        <v>2000</v>
      </c>
      <c r="F20" s="108" t="s">
        <v>1502</v>
      </c>
      <c r="G20" s="19"/>
      <c r="H20" s="19">
        <v>5</v>
      </c>
      <c r="I20" s="51">
        <v>225</v>
      </c>
      <c r="J20" s="51">
        <f t="shared" si="0"/>
        <v>1125</v>
      </c>
      <c r="K20" s="33"/>
      <c r="L20" s="120"/>
    </row>
    <row r="21" spans="1:12" x14ac:dyDescent="0.25">
      <c r="A21" s="33" t="s">
        <v>176</v>
      </c>
      <c r="B21" s="115" t="s">
        <v>1538</v>
      </c>
      <c r="C21" s="127" t="s">
        <v>1539</v>
      </c>
      <c r="D21" s="15" t="s">
        <v>1540</v>
      </c>
      <c r="E21" s="108">
        <v>2013</v>
      </c>
      <c r="F21" s="127"/>
      <c r="G21" s="19"/>
      <c r="H21" s="19">
        <v>5</v>
      </c>
      <c r="I21" s="51">
        <v>140</v>
      </c>
      <c r="J21" s="51">
        <f t="shared" si="0"/>
        <v>700</v>
      </c>
      <c r="K21" s="33"/>
      <c r="L21" s="120"/>
    </row>
    <row r="22" spans="1:12" x14ac:dyDescent="0.25">
      <c r="A22" s="14" t="s">
        <v>34</v>
      </c>
      <c r="B22" s="14" t="s">
        <v>1541</v>
      </c>
      <c r="C22" s="14" t="s">
        <v>1542</v>
      </c>
      <c r="D22" s="15" t="s">
        <v>37</v>
      </c>
      <c r="E22" s="15"/>
      <c r="F22" s="15" t="s">
        <v>44</v>
      </c>
      <c r="G22" s="16">
        <v>1</v>
      </c>
      <c r="H22" s="16">
        <v>3</v>
      </c>
      <c r="I22" s="18">
        <v>465</v>
      </c>
      <c r="J22" s="18">
        <f t="shared" ref="J22:J25" si="1">H22*I22</f>
        <v>1395</v>
      </c>
      <c r="K22" s="33"/>
      <c r="L22" s="120"/>
    </row>
    <row r="23" spans="1:12" x14ac:dyDescent="0.25">
      <c r="A23" s="14" t="s">
        <v>34</v>
      </c>
      <c r="B23" s="14" t="s">
        <v>1543</v>
      </c>
      <c r="C23" s="14" t="s">
        <v>1542</v>
      </c>
      <c r="D23" s="15" t="s">
        <v>37</v>
      </c>
      <c r="E23" s="15"/>
      <c r="F23" s="15"/>
      <c r="G23" s="16">
        <v>1</v>
      </c>
      <c r="H23" s="16">
        <v>3</v>
      </c>
      <c r="I23" s="18">
        <v>465</v>
      </c>
      <c r="J23" s="18">
        <f t="shared" si="1"/>
        <v>1395</v>
      </c>
      <c r="K23" s="33"/>
      <c r="L23" s="120"/>
    </row>
    <row r="24" spans="1:12" x14ac:dyDescent="0.25">
      <c r="A24" s="14" t="s">
        <v>34</v>
      </c>
      <c r="B24" s="14" t="s">
        <v>1544</v>
      </c>
      <c r="C24" s="14" t="s">
        <v>107</v>
      </c>
      <c r="D24" s="15" t="s">
        <v>37</v>
      </c>
      <c r="E24" s="15"/>
      <c r="F24" s="15" t="s">
        <v>44</v>
      </c>
      <c r="G24" s="16">
        <v>1</v>
      </c>
      <c r="H24" s="16">
        <v>3</v>
      </c>
      <c r="I24" s="18">
        <v>750</v>
      </c>
      <c r="J24" s="18">
        <f t="shared" si="1"/>
        <v>2250</v>
      </c>
      <c r="K24" s="33"/>
      <c r="L24" s="120"/>
    </row>
    <row r="25" spans="1:12" x14ac:dyDescent="0.25">
      <c r="A25" s="14" t="s">
        <v>34</v>
      </c>
      <c r="B25" s="14" t="s">
        <v>1545</v>
      </c>
      <c r="C25" s="14" t="s">
        <v>107</v>
      </c>
      <c r="D25" s="15" t="s">
        <v>37</v>
      </c>
      <c r="E25" s="15"/>
      <c r="F25" s="15" t="s">
        <v>44</v>
      </c>
      <c r="G25" s="16">
        <v>1</v>
      </c>
      <c r="H25" s="16">
        <v>3</v>
      </c>
      <c r="I25" s="18">
        <v>750</v>
      </c>
      <c r="J25" s="18">
        <f t="shared" si="1"/>
        <v>2250</v>
      </c>
      <c r="K25" s="33"/>
      <c r="L25" s="120"/>
    </row>
    <row r="26" spans="1:12" x14ac:dyDescent="0.25">
      <c r="A26" s="27" t="s">
        <v>48</v>
      </c>
      <c r="B26" s="33" t="s">
        <v>1546</v>
      </c>
      <c r="C26" s="19" t="s">
        <v>1547</v>
      </c>
      <c r="D26" s="33" t="s">
        <v>1548</v>
      </c>
      <c r="E26" s="33">
        <v>2013</v>
      </c>
      <c r="F26" s="19" t="s">
        <v>44</v>
      </c>
      <c r="G26" s="34"/>
      <c r="H26" s="16">
        <v>5</v>
      </c>
      <c r="I26" s="18">
        <v>251.26</v>
      </c>
      <c r="J26" s="18">
        <f>I26*H26</f>
        <v>1256.3</v>
      </c>
      <c r="K26" s="33"/>
      <c r="L26" s="120"/>
    </row>
    <row r="27" spans="1:12" x14ac:dyDescent="0.25">
      <c r="A27" s="27" t="s">
        <v>48</v>
      </c>
      <c r="B27" s="33" t="s">
        <v>1549</v>
      </c>
      <c r="C27" s="19" t="s">
        <v>1550</v>
      </c>
      <c r="D27" s="33" t="s">
        <v>1551</v>
      </c>
      <c r="E27" s="29">
        <v>2011</v>
      </c>
      <c r="F27" s="19" t="s">
        <v>44</v>
      </c>
      <c r="G27" s="34"/>
      <c r="H27" s="16">
        <v>5</v>
      </c>
      <c r="I27" s="18">
        <v>732.8</v>
      </c>
      <c r="J27" s="18">
        <f>I27*H27</f>
        <v>3664</v>
      </c>
      <c r="K27" s="33"/>
      <c r="L27" s="120"/>
    </row>
    <row r="28" spans="1:12" x14ac:dyDescent="0.25">
      <c r="A28" s="27" t="s">
        <v>1552</v>
      </c>
      <c r="B28" s="27" t="s">
        <v>1553</v>
      </c>
      <c r="C28" s="27" t="s">
        <v>1554</v>
      </c>
      <c r="D28" s="30" t="s">
        <v>1555</v>
      </c>
      <c r="E28" s="33"/>
      <c r="F28" s="33"/>
      <c r="G28" s="19"/>
      <c r="H28" s="19">
        <v>4</v>
      </c>
      <c r="I28" s="51">
        <v>204.4</v>
      </c>
      <c r="J28" s="18">
        <f>I28*H28</f>
        <v>817.6</v>
      </c>
      <c r="K28" s="33"/>
      <c r="L28" s="120"/>
    </row>
    <row r="29" spans="1:12" x14ac:dyDescent="0.25">
      <c r="A29" s="123"/>
      <c r="B29" s="123"/>
      <c r="C29" s="123"/>
      <c r="D29" s="123"/>
      <c r="E29" s="123"/>
      <c r="F29" s="123"/>
      <c r="G29" s="124">
        <v>23</v>
      </c>
      <c r="H29" s="124">
        <f>SUM(H6:H28)</f>
        <v>104</v>
      </c>
      <c r="I29" s="125"/>
      <c r="J29" s="126">
        <f>SUM(J6:J28)</f>
        <v>35379.65</v>
      </c>
      <c r="K29" s="123"/>
      <c r="L29" s="12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/>
  </sheetViews>
  <sheetFormatPr baseColWidth="10" defaultRowHeight="15" x14ac:dyDescent="0.25"/>
  <cols>
    <col min="1" max="1" width="24.85546875" customWidth="1"/>
    <col min="2" max="2" width="44.5703125" customWidth="1"/>
    <col min="3" max="3" width="18.7109375" customWidth="1"/>
    <col min="4" max="4" width="26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63" t="s">
        <v>592</v>
      </c>
      <c r="B3" s="63" t="s">
        <v>593</v>
      </c>
      <c r="C3" s="63" t="s">
        <v>594</v>
      </c>
      <c r="D3" s="63" t="s">
        <v>595</v>
      </c>
      <c r="E3" s="64" t="s">
        <v>596</v>
      </c>
      <c r="F3" s="64" t="s">
        <v>44</v>
      </c>
      <c r="G3" s="63">
        <v>1</v>
      </c>
      <c r="H3" s="63">
        <v>5</v>
      </c>
      <c r="I3" s="65">
        <v>399.84</v>
      </c>
      <c r="J3" s="65">
        <f>H3*I3</f>
        <v>1999.1999999999998</v>
      </c>
      <c r="K3" s="63" t="s">
        <v>39</v>
      </c>
      <c r="L3" s="63"/>
    </row>
    <row r="4" spans="1:12" x14ac:dyDescent="0.25">
      <c r="A4" s="66" t="s">
        <v>592</v>
      </c>
      <c r="B4" s="66" t="s">
        <v>597</v>
      </c>
      <c r="C4" s="66" t="s">
        <v>598</v>
      </c>
      <c r="D4" s="66" t="s">
        <v>599</v>
      </c>
      <c r="E4" s="67" t="s">
        <v>600</v>
      </c>
      <c r="F4" s="67" t="s">
        <v>44</v>
      </c>
      <c r="G4" s="66">
        <v>1</v>
      </c>
      <c r="H4" s="66">
        <v>5</v>
      </c>
      <c r="I4" s="68">
        <v>2704</v>
      </c>
      <c r="J4" s="68">
        <f t="shared" ref="J4:J32" si="0">H4*I4</f>
        <v>13520</v>
      </c>
      <c r="K4" s="66" t="s">
        <v>39</v>
      </c>
      <c r="L4" s="66"/>
    </row>
    <row r="5" spans="1:12" x14ac:dyDescent="0.25">
      <c r="A5" s="63" t="s">
        <v>592</v>
      </c>
      <c r="B5" s="63" t="s">
        <v>601</v>
      </c>
      <c r="C5" s="63" t="s">
        <v>602</v>
      </c>
      <c r="D5" s="63" t="s">
        <v>603</v>
      </c>
      <c r="E5" s="64" t="s">
        <v>604</v>
      </c>
      <c r="F5" s="64" t="s">
        <v>44</v>
      </c>
      <c r="G5" s="63">
        <v>1</v>
      </c>
      <c r="H5" s="63">
        <v>5</v>
      </c>
      <c r="I5" s="65">
        <v>319.2</v>
      </c>
      <c r="J5" s="65">
        <f t="shared" si="0"/>
        <v>1596</v>
      </c>
      <c r="K5" s="63" t="s">
        <v>39</v>
      </c>
      <c r="L5" s="63"/>
    </row>
    <row r="6" spans="1:12" x14ac:dyDescent="0.25">
      <c r="A6" s="63" t="s">
        <v>592</v>
      </c>
      <c r="B6" s="63" t="s">
        <v>605</v>
      </c>
      <c r="C6" s="63" t="s">
        <v>602</v>
      </c>
      <c r="D6" s="63" t="s">
        <v>603</v>
      </c>
      <c r="E6" s="64" t="s">
        <v>604</v>
      </c>
      <c r="F6" s="64" t="s">
        <v>44</v>
      </c>
      <c r="G6" s="63">
        <v>1</v>
      </c>
      <c r="H6" s="63">
        <v>5</v>
      </c>
      <c r="I6" s="65">
        <v>319.2</v>
      </c>
      <c r="J6" s="65">
        <f t="shared" si="0"/>
        <v>1596</v>
      </c>
      <c r="K6" s="63" t="s">
        <v>39</v>
      </c>
      <c r="L6" s="63"/>
    </row>
    <row r="7" spans="1:12" x14ac:dyDescent="0.25">
      <c r="A7" s="63" t="s">
        <v>592</v>
      </c>
      <c r="B7" s="63" t="s">
        <v>606</v>
      </c>
      <c r="C7" s="63" t="s">
        <v>607</v>
      </c>
      <c r="D7" s="63" t="s">
        <v>608</v>
      </c>
      <c r="E7" s="64" t="s">
        <v>609</v>
      </c>
      <c r="F7" s="64" t="s">
        <v>44</v>
      </c>
      <c r="G7" s="63">
        <v>1</v>
      </c>
      <c r="H7" s="63">
        <v>5</v>
      </c>
      <c r="I7" s="65">
        <v>703.2</v>
      </c>
      <c r="J7" s="65">
        <f t="shared" si="0"/>
        <v>3516</v>
      </c>
      <c r="K7" s="63" t="s">
        <v>39</v>
      </c>
      <c r="L7" s="63"/>
    </row>
    <row r="8" spans="1:12" x14ac:dyDescent="0.25">
      <c r="A8" s="63" t="s">
        <v>592</v>
      </c>
      <c r="B8" s="63" t="s">
        <v>610</v>
      </c>
      <c r="C8" s="63" t="s">
        <v>611</v>
      </c>
      <c r="D8" s="63" t="s">
        <v>612</v>
      </c>
      <c r="E8" s="64" t="s">
        <v>613</v>
      </c>
      <c r="F8" s="64" t="s">
        <v>44</v>
      </c>
      <c r="G8" s="63">
        <v>1</v>
      </c>
      <c r="H8" s="63">
        <v>5</v>
      </c>
      <c r="I8" s="65">
        <v>799.2</v>
      </c>
      <c r="J8" s="65">
        <f t="shared" si="0"/>
        <v>3996</v>
      </c>
      <c r="K8" s="63" t="s">
        <v>39</v>
      </c>
      <c r="L8" s="63"/>
    </row>
    <row r="9" spans="1:12" x14ac:dyDescent="0.25">
      <c r="A9" s="63" t="s">
        <v>592</v>
      </c>
      <c r="B9" s="63" t="s">
        <v>614</v>
      </c>
      <c r="C9" s="63" t="s">
        <v>615</v>
      </c>
      <c r="D9" s="63" t="s">
        <v>603</v>
      </c>
      <c r="E9" s="64" t="s">
        <v>616</v>
      </c>
      <c r="F9" s="64" t="s">
        <v>44</v>
      </c>
      <c r="G9" s="63">
        <v>1</v>
      </c>
      <c r="H9" s="63">
        <v>5</v>
      </c>
      <c r="I9" s="65">
        <v>319.2</v>
      </c>
      <c r="J9" s="65">
        <f t="shared" si="0"/>
        <v>1596</v>
      </c>
      <c r="K9" s="63" t="s">
        <v>39</v>
      </c>
      <c r="L9" s="63"/>
    </row>
    <row r="10" spans="1:12" x14ac:dyDescent="0.25">
      <c r="A10" s="63" t="s">
        <v>592</v>
      </c>
      <c r="B10" s="63" t="s">
        <v>617</v>
      </c>
      <c r="C10" s="63" t="s">
        <v>618</v>
      </c>
      <c r="D10" s="63" t="s">
        <v>619</v>
      </c>
      <c r="E10" s="64" t="s">
        <v>620</v>
      </c>
      <c r="F10" s="64" t="s">
        <v>38</v>
      </c>
      <c r="G10" s="63">
        <v>1</v>
      </c>
      <c r="H10" s="63">
        <v>5</v>
      </c>
      <c r="I10" s="65">
        <v>272</v>
      </c>
      <c r="J10" s="65">
        <f t="shared" si="0"/>
        <v>1360</v>
      </c>
      <c r="K10" s="63" t="s">
        <v>39</v>
      </c>
      <c r="L10" s="63"/>
    </row>
    <row r="11" spans="1:12" x14ac:dyDescent="0.25">
      <c r="A11" s="63" t="s">
        <v>592</v>
      </c>
      <c r="B11" s="63" t="s">
        <v>621</v>
      </c>
      <c r="C11" s="63" t="s">
        <v>622</v>
      </c>
      <c r="D11" s="63" t="s">
        <v>623</v>
      </c>
      <c r="E11" s="64" t="s">
        <v>624</v>
      </c>
      <c r="F11" s="64" t="s">
        <v>38</v>
      </c>
      <c r="G11" s="63">
        <v>1</v>
      </c>
      <c r="H11" s="63">
        <v>5</v>
      </c>
      <c r="I11" s="65">
        <v>399.2</v>
      </c>
      <c r="J11" s="65">
        <f t="shared" si="0"/>
        <v>1996</v>
      </c>
      <c r="K11" s="63" t="s">
        <v>39</v>
      </c>
      <c r="L11" s="63"/>
    </row>
    <row r="12" spans="1:12" x14ac:dyDescent="0.25">
      <c r="A12" s="63" t="s">
        <v>592</v>
      </c>
      <c r="B12" s="63" t="s">
        <v>625</v>
      </c>
      <c r="C12" s="63" t="s">
        <v>626</v>
      </c>
      <c r="D12" s="63" t="s">
        <v>627</v>
      </c>
      <c r="E12" s="64" t="s">
        <v>628</v>
      </c>
      <c r="F12" s="64" t="s">
        <v>44</v>
      </c>
      <c r="G12" s="63">
        <v>1</v>
      </c>
      <c r="H12" s="63">
        <v>5</v>
      </c>
      <c r="I12" s="65">
        <v>431.84</v>
      </c>
      <c r="J12" s="65">
        <f t="shared" si="0"/>
        <v>2159.1999999999998</v>
      </c>
      <c r="K12" s="63" t="s">
        <v>39</v>
      </c>
      <c r="L12" s="63"/>
    </row>
    <row r="13" spans="1:12" x14ac:dyDescent="0.25">
      <c r="A13" s="63" t="s">
        <v>592</v>
      </c>
      <c r="B13" s="63" t="s">
        <v>629</v>
      </c>
      <c r="C13" s="63" t="s">
        <v>626</v>
      </c>
      <c r="D13" s="63" t="s">
        <v>630</v>
      </c>
      <c r="E13" s="64" t="s">
        <v>631</v>
      </c>
      <c r="F13" s="64" t="s">
        <v>44</v>
      </c>
      <c r="G13" s="63">
        <v>1</v>
      </c>
      <c r="H13" s="63">
        <v>5</v>
      </c>
      <c r="I13" s="65">
        <v>256</v>
      </c>
      <c r="J13" s="65">
        <f t="shared" si="0"/>
        <v>1280</v>
      </c>
      <c r="K13" s="63" t="s">
        <v>39</v>
      </c>
      <c r="L13" s="63"/>
    </row>
    <row r="14" spans="1:12" x14ac:dyDescent="0.25">
      <c r="A14" s="6" t="s">
        <v>488</v>
      </c>
      <c r="B14" s="6" t="s">
        <v>632</v>
      </c>
      <c r="C14" s="6" t="s">
        <v>633</v>
      </c>
      <c r="D14" s="6" t="s">
        <v>412</v>
      </c>
      <c r="E14" s="19">
        <v>2005</v>
      </c>
      <c r="F14" s="6"/>
      <c r="G14" s="6">
        <v>1</v>
      </c>
      <c r="H14" s="6">
        <v>1</v>
      </c>
      <c r="I14" s="2">
        <v>613.79999999999995</v>
      </c>
      <c r="J14" s="2">
        <f t="shared" si="0"/>
        <v>613.79999999999995</v>
      </c>
      <c r="K14" s="6" t="s">
        <v>39</v>
      </c>
      <c r="L14" s="6"/>
    </row>
    <row r="15" spans="1:12" x14ac:dyDescent="0.25">
      <c r="A15" s="6" t="s">
        <v>488</v>
      </c>
      <c r="B15" s="6" t="s">
        <v>634</v>
      </c>
      <c r="C15" s="6" t="s">
        <v>635</v>
      </c>
      <c r="D15" s="6" t="s">
        <v>412</v>
      </c>
      <c r="E15" s="19">
        <v>2014</v>
      </c>
      <c r="F15" s="6"/>
      <c r="G15" s="6">
        <v>1</v>
      </c>
      <c r="H15" s="6">
        <v>2</v>
      </c>
      <c r="I15" s="2">
        <v>269.10000000000002</v>
      </c>
      <c r="J15" s="2">
        <f t="shared" si="0"/>
        <v>538.20000000000005</v>
      </c>
      <c r="K15" s="6" t="s">
        <v>39</v>
      </c>
      <c r="L15" s="6"/>
    </row>
    <row r="16" spans="1:12" x14ac:dyDescent="0.25">
      <c r="A16" s="6" t="s">
        <v>488</v>
      </c>
      <c r="B16" s="6" t="s">
        <v>636</v>
      </c>
      <c r="C16" s="6" t="s">
        <v>637</v>
      </c>
      <c r="D16" s="6" t="s">
        <v>412</v>
      </c>
      <c r="E16" s="19">
        <v>2012</v>
      </c>
      <c r="F16" s="6"/>
      <c r="G16" s="6">
        <v>1</v>
      </c>
      <c r="H16" s="6">
        <v>1</v>
      </c>
      <c r="I16" s="2">
        <v>598.5</v>
      </c>
      <c r="J16" s="2">
        <f t="shared" si="0"/>
        <v>598.5</v>
      </c>
      <c r="K16" s="6" t="s">
        <v>39</v>
      </c>
      <c r="L16" s="6"/>
    </row>
    <row r="17" spans="1:12" x14ac:dyDescent="0.25">
      <c r="A17" s="6" t="s">
        <v>488</v>
      </c>
      <c r="B17" s="6" t="s">
        <v>638</v>
      </c>
      <c r="C17" s="6" t="s">
        <v>639</v>
      </c>
      <c r="D17" s="6" t="s">
        <v>412</v>
      </c>
      <c r="E17" s="19">
        <v>2009</v>
      </c>
      <c r="F17" s="6"/>
      <c r="G17" s="6">
        <v>1</v>
      </c>
      <c r="H17" s="6">
        <v>2</v>
      </c>
      <c r="I17" s="2">
        <v>508.5</v>
      </c>
      <c r="J17" s="2">
        <f t="shared" si="0"/>
        <v>1017</v>
      </c>
      <c r="K17" s="6" t="s">
        <v>39</v>
      </c>
      <c r="L17" s="6"/>
    </row>
    <row r="18" spans="1:12" x14ac:dyDescent="0.25">
      <c r="A18" s="6" t="s">
        <v>488</v>
      </c>
      <c r="B18" s="6" t="s">
        <v>640</v>
      </c>
      <c r="C18" s="6" t="s">
        <v>641</v>
      </c>
      <c r="D18" s="6" t="s">
        <v>412</v>
      </c>
      <c r="E18" s="19">
        <v>2007</v>
      </c>
      <c r="F18" s="6"/>
      <c r="G18" s="6">
        <v>1</v>
      </c>
      <c r="H18" s="6">
        <v>2</v>
      </c>
      <c r="I18" s="2">
        <v>477</v>
      </c>
      <c r="J18" s="2">
        <f t="shared" si="0"/>
        <v>954</v>
      </c>
      <c r="K18" s="6" t="s">
        <v>39</v>
      </c>
      <c r="L18" s="6"/>
    </row>
    <row r="19" spans="1:12" x14ac:dyDescent="0.25">
      <c r="A19" s="6" t="s">
        <v>488</v>
      </c>
      <c r="B19" s="6" t="s">
        <v>642</v>
      </c>
      <c r="C19" s="6" t="s">
        <v>643</v>
      </c>
      <c r="D19" s="6" t="s">
        <v>412</v>
      </c>
      <c r="E19" s="19">
        <v>2005</v>
      </c>
      <c r="F19" s="6"/>
      <c r="G19" s="6">
        <v>1</v>
      </c>
      <c r="H19" s="6">
        <v>1</v>
      </c>
      <c r="I19" s="2">
        <v>580.5</v>
      </c>
      <c r="J19" s="2">
        <f t="shared" si="0"/>
        <v>580.5</v>
      </c>
      <c r="K19" s="6" t="s">
        <v>39</v>
      </c>
      <c r="L19" s="6"/>
    </row>
    <row r="20" spans="1:12" x14ac:dyDescent="0.25">
      <c r="A20" s="6" t="s">
        <v>488</v>
      </c>
      <c r="B20" s="6" t="s">
        <v>644</v>
      </c>
      <c r="C20" s="6" t="s">
        <v>645</v>
      </c>
      <c r="D20" s="6" t="s">
        <v>412</v>
      </c>
      <c r="E20" s="19">
        <v>2002</v>
      </c>
      <c r="F20" s="6"/>
      <c r="G20" s="6">
        <v>1</v>
      </c>
      <c r="H20" s="6">
        <v>2</v>
      </c>
      <c r="I20" s="2">
        <v>633.6</v>
      </c>
      <c r="J20" s="2">
        <f t="shared" si="0"/>
        <v>1267.2</v>
      </c>
      <c r="K20" s="6" t="s">
        <v>646</v>
      </c>
      <c r="L20" s="6" t="s">
        <v>647</v>
      </c>
    </row>
    <row r="21" spans="1:12" x14ac:dyDescent="0.25">
      <c r="A21" s="6" t="s">
        <v>488</v>
      </c>
      <c r="B21" s="6" t="s">
        <v>648</v>
      </c>
      <c r="C21" s="6" t="s">
        <v>649</v>
      </c>
      <c r="D21" s="6" t="s">
        <v>412</v>
      </c>
      <c r="E21" s="19">
        <v>2014</v>
      </c>
      <c r="F21" s="6"/>
      <c r="G21" s="6">
        <v>1</v>
      </c>
      <c r="H21" s="6">
        <v>2</v>
      </c>
      <c r="I21" s="2">
        <v>269.10000000000002</v>
      </c>
      <c r="J21" s="2">
        <f t="shared" si="0"/>
        <v>538.20000000000005</v>
      </c>
      <c r="K21" s="6" t="s">
        <v>39</v>
      </c>
      <c r="L21" s="6"/>
    </row>
    <row r="22" spans="1:12" x14ac:dyDescent="0.25">
      <c r="A22" s="6" t="s">
        <v>488</v>
      </c>
      <c r="B22" s="6" t="s">
        <v>650</v>
      </c>
      <c r="C22" s="6" t="s">
        <v>651</v>
      </c>
      <c r="D22" s="6" t="s">
        <v>412</v>
      </c>
      <c r="E22" s="19">
        <v>2012</v>
      </c>
      <c r="F22" s="6"/>
      <c r="G22" s="6">
        <v>1</v>
      </c>
      <c r="H22" s="6">
        <v>2</v>
      </c>
      <c r="I22" s="2">
        <v>540</v>
      </c>
      <c r="J22" s="2">
        <f t="shared" si="0"/>
        <v>1080</v>
      </c>
      <c r="K22" s="6" t="s">
        <v>39</v>
      </c>
      <c r="L22" s="6"/>
    </row>
    <row r="23" spans="1:12" x14ac:dyDescent="0.25">
      <c r="A23" s="6" t="s">
        <v>488</v>
      </c>
      <c r="B23" s="6" t="s">
        <v>640</v>
      </c>
      <c r="C23" s="6" t="s">
        <v>652</v>
      </c>
      <c r="D23" s="6" t="s">
        <v>412</v>
      </c>
      <c r="E23" s="19">
        <v>2014</v>
      </c>
      <c r="F23" s="6"/>
      <c r="G23" s="6">
        <v>1</v>
      </c>
      <c r="H23" s="6">
        <v>2</v>
      </c>
      <c r="I23" s="2">
        <v>450.4</v>
      </c>
      <c r="J23" s="2">
        <f t="shared" si="0"/>
        <v>900.8</v>
      </c>
      <c r="K23" s="6" t="s">
        <v>39</v>
      </c>
      <c r="L23" s="6"/>
    </row>
    <row r="24" spans="1:12" x14ac:dyDescent="0.25">
      <c r="A24" s="6" t="s">
        <v>488</v>
      </c>
      <c r="B24" s="6" t="s">
        <v>653</v>
      </c>
      <c r="C24" s="6" t="s">
        <v>654</v>
      </c>
      <c r="D24" s="6" t="s">
        <v>412</v>
      </c>
      <c r="E24" s="19">
        <v>2013</v>
      </c>
      <c r="F24" s="6"/>
      <c r="G24" s="6">
        <v>1</v>
      </c>
      <c r="H24" s="6">
        <v>2</v>
      </c>
      <c r="I24" s="2">
        <v>475.2</v>
      </c>
      <c r="J24" s="2">
        <f t="shared" si="0"/>
        <v>950.4</v>
      </c>
      <c r="K24" s="6" t="s">
        <v>39</v>
      </c>
      <c r="L24" s="6"/>
    </row>
    <row r="25" spans="1:12" x14ac:dyDescent="0.25">
      <c r="A25" s="6" t="s">
        <v>488</v>
      </c>
      <c r="B25" s="6" t="s">
        <v>655</v>
      </c>
      <c r="C25" s="6" t="s">
        <v>656</v>
      </c>
      <c r="D25" s="6" t="s">
        <v>412</v>
      </c>
      <c r="E25" s="19">
        <v>2008</v>
      </c>
      <c r="F25" s="6"/>
      <c r="G25" s="6">
        <v>1</v>
      </c>
      <c r="H25" s="6">
        <v>1</v>
      </c>
      <c r="I25" s="2">
        <v>540</v>
      </c>
      <c r="J25" s="2">
        <f t="shared" si="0"/>
        <v>540</v>
      </c>
      <c r="K25" s="6" t="s">
        <v>39</v>
      </c>
      <c r="L25" s="6"/>
    </row>
    <row r="26" spans="1:12" x14ac:dyDescent="0.25">
      <c r="A26" s="6" t="s">
        <v>488</v>
      </c>
      <c r="B26" s="6" t="s">
        <v>657</v>
      </c>
      <c r="C26" s="6" t="s">
        <v>658</v>
      </c>
      <c r="D26" s="6" t="s">
        <v>412</v>
      </c>
      <c r="E26" s="19">
        <v>2014</v>
      </c>
      <c r="F26" s="6"/>
      <c r="G26" s="6">
        <v>1</v>
      </c>
      <c r="H26" s="6">
        <v>2</v>
      </c>
      <c r="I26" s="2">
        <v>471.6</v>
      </c>
      <c r="J26" s="2">
        <f t="shared" si="0"/>
        <v>943.2</v>
      </c>
      <c r="K26" s="6" t="s">
        <v>39</v>
      </c>
      <c r="L26" s="6"/>
    </row>
    <row r="27" spans="1:12" x14ac:dyDescent="0.25">
      <c r="A27" s="6" t="s">
        <v>488</v>
      </c>
      <c r="B27" s="6" t="s">
        <v>659</v>
      </c>
      <c r="C27" s="6" t="s">
        <v>660</v>
      </c>
      <c r="D27" s="6" t="s">
        <v>661</v>
      </c>
      <c r="E27" s="19">
        <v>2007</v>
      </c>
      <c r="F27" s="6"/>
      <c r="G27" s="6">
        <v>1</v>
      </c>
      <c r="H27" s="6">
        <v>1</v>
      </c>
      <c r="I27" s="2">
        <v>207</v>
      </c>
      <c r="J27" s="2">
        <f t="shared" si="0"/>
        <v>207</v>
      </c>
      <c r="K27" s="6" t="s">
        <v>39</v>
      </c>
      <c r="L27" s="6"/>
    </row>
    <row r="28" spans="1:12" x14ac:dyDescent="0.25">
      <c r="A28" s="6" t="s">
        <v>488</v>
      </c>
      <c r="B28" s="6" t="s">
        <v>662</v>
      </c>
      <c r="C28" s="6" t="s">
        <v>663</v>
      </c>
      <c r="D28" s="6" t="s">
        <v>664</v>
      </c>
      <c r="E28" s="19">
        <v>2006</v>
      </c>
      <c r="F28" s="6"/>
      <c r="G28" s="6">
        <v>1</v>
      </c>
      <c r="H28" s="6">
        <v>1</v>
      </c>
      <c r="I28" s="2">
        <v>87.71</v>
      </c>
      <c r="J28" s="2">
        <f t="shared" si="0"/>
        <v>87.71</v>
      </c>
      <c r="K28" s="6" t="s">
        <v>39</v>
      </c>
      <c r="L28" s="6"/>
    </row>
    <row r="29" spans="1:12" x14ac:dyDescent="0.25">
      <c r="A29" s="6" t="s">
        <v>488</v>
      </c>
      <c r="B29" s="6" t="s">
        <v>665</v>
      </c>
      <c r="C29" s="6" t="s">
        <v>666</v>
      </c>
      <c r="D29" s="6" t="s">
        <v>667</v>
      </c>
      <c r="E29" s="19">
        <v>2014</v>
      </c>
      <c r="F29" s="6"/>
      <c r="G29" s="6">
        <v>1</v>
      </c>
      <c r="H29" s="6">
        <v>2</v>
      </c>
      <c r="I29" s="2">
        <v>368.1</v>
      </c>
      <c r="J29" s="2">
        <f t="shared" si="0"/>
        <v>736.2</v>
      </c>
      <c r="K29" s="6" t="s">
        <v>39</v>
      </c>
      <c r="L29" s="6"/>
    </row>
    <row r="30" spans="1:12" x14ac:dyDescent="0.25">
      <c r="A30" s="6" t="s">
        <v>488</v>
      </c>
      <c r="B30" s="6" t="s">
        <v>668</v>
      </c>
      <c r="C30" s="6" t="s">
        <v>669</v>
      </c>
      <c r="D30" s="6" t="s">
        <v>670</v>
      </c>
      <c r="E30" s="19" t="s">
        <v>609</v>
      </c>
      <c r="F30" s="6"/>
      <c r="G30" s="6">
        <v>1</v>
      </c>
      <c r="H30" s="6">
        <v>2</v>
      </c>
      <c r="I30" s="2">
        <v>386.75</v>
      </c>
      <c r="J30" s="2">
        <f t="shared" si="0"/>
        <v>773.5</v>
      </c>
      <c r="K30" s="6" t="s">
        <v>39</v>
      </c>
      <c r="L30" s="6"/>
    </row>
    <row r="31" spans="1:12" x14ac:dyDescent="0.25">
      <c r="A31" s="6" t="s">
        <v>488</v>
      </c>
      <c r="B31" s="6" t="s">
        <v>671</v>
      </c>
      <c r="C31" s="6" t="s">
        <v>672</v>
      </c>
      <c r="D31" s="6" t="s">
        <v>670</v>
      </c>
      <c r="E31" s="19" t="s">
        <v>609</v>
      </c>
      <c r="F31" s="6"/>
      <c r="G31" s="6">
        <v>1</v>
      </c>
      <c r="H31" s="6">
        <v>2</v>
      </c>
      <c r="I31" s="2">
        <v>310.14999999999998</v>
      </c>
      <c r="J31" s="2">
        <f t="shared" si="0"/>
        <v>620.29999999999995</v>
      </c>
      <c r="K31" s="6" t="s">
        <v>39</v>
      </c>
      <c r="L31" s="6"/>
    </row>
    <row r="32" spans="1:12" x14ac:dyDescent="0.25">
      <c r="A32" s="6" t="s">
        <v>488</v>
      </c>
      <c r="B32" s="6" t="s">
        <v>673</v>
      </c>
      <c r="C32" s="6" t="s">
        <v>674</v>
      </c>
      <c r="D32" s="6" t="s">
        <v>675</v>
      </c>
      <c r="E32" s="19" t="s">
        <v>609</v>
      </c>
      <c r="F32" s="6"/>
      <c r="G32" s="6">
        <v>1</v>
      </c>
      <c r="H32" s="6">
        <v>1</v>
      </c>
      <c r="I32" s="2">
        <v>2271.5</v>
      </c>
      <c r="J32" s="2">
        <f t="shared" si="0"/>
        <v>2271.5</v>
      </c>
      <c r="K32" s="6" t="s">
        <v>39</v>
      </c>
      <c r="L32" s="6"/>
    </row>
    <row r="33" spans="1:12" x14ac:dyDescent="0.25">
      <c r="A33" s="7"/>
      <c r="B33" s="7"/>
      <c r="C33" s="7"/>
      <c r="D33" s="7"/>
      <c r="E33" s="7"/>
      <c r="F33" s="7"/>
      <c r="G33" s="7">
        <v>30</v>
      </c>
      <c r="H33" s="7">
        <f>SUM(H3:H32)</f>
        <v>86</v>
      </c>
      <c r="I33" s="7"/>
      <c r="J33" s="69">
        <f>SUM(J3:J32)</f>
        <v>49832.409999999996</v>
      </c>
      <c r="K33" s="7"/>
      <c r="L33" s="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4" sqref="A4"/>
    </sheetView>
  </sheetViews>
  <sheetFormatPr baseColWidth="10" defaultRowHeight="15" x14ac:dyDescent="0.25"/>
  <cols>
    <col min="1" max="1" width="24.42578125" customWidth="1"/>
    <col min="2" max="2" width="51.85546875" customWidth="1"/>
    <col min="3" max="3" width="28.5703125" customWidth="1"/>
  </cols>
  <sheetData>
    <row r="1" spans="1:13" x14ac:dyDescent="0.25">
      <c r="A1" s="88" t="s">
        <v>90</v>
      </c>
    </row>
    <row r="2" spans="1:13" x14ac:dyDescent="0.25">
      <c r="A2" t="s">
        <v>1498</v>
      </c>
    </row>
    <row r="4" spans="1:13" x14ac:dyDescent="0.25">
      <c r="A4" s="89" t="s">
        <v>1025</v>
      </c>
    </row>
    <row r="5" spans="1:13" x14ac:dyDescent="0.25">
      <c r="A5" s="58" t="s">
        <v>23</v>
      </c>
      <c r="B5" s="58" t="s">
        <v>24</v>
      </c>
      <c r="C5" s="58" t="s">
        <v>25</v>
      </c>
      <c r="D5" s="58" t="s">
        <v>26</v>
      </c>
      <c r="E5" s="58" t="s">
        <v>27</v>
      </c>
      <c r="F5" s="58" t="s">
        <v>28</v>
      </c>
      <c r="G5" s="59" t="s">
        <v>29</v>
      </c>
      <c r="H5" s="131" t="s">
        <v>30</v>
      </c>
      <c r="I5" s="60" t="s">
        <v>31</v>
      </c>
      <c r="J5" s="60" t="s">
        <v>32</v>
      </c>
      <c r="K5" s="60" t="s">
        <v>33</v>
      </c>
      <c r="L5" s="60" t="s">
        <v>30</v>
      </c>
      <c r="M5" s="60" t="s">
        <v>1556</v>
      </c>
    </row>
    <row r="6" spans="1:13" x14ac:dyDescent="0.25">
      <c r="A6" s="6" t="s">
        <v>1018</v>
      </c>
      <c r="B6" s="6" t="s">
        <v>1557</v>
      </c>
      <c r="C6" s="6" t="s">
        <v>1558</v>
      </c>
      <c r="D6" s="6"/>
      <c r="E6" s="47" t="s">
        <v>1559</v>
      </c>
      <c r="F6" s="6"/>
      <c r="G6" s="6"/>
      <c r="H6" s="132">
        <v>3</v>
      </c>
      <c r="I6" s="2">
        <v>1900</v>
      </c>
      <c r="J6" s="2">
        <f>I6*H6</f>
        <v>5700</v>
      </c>
      <c r="K6" s="6"/>
      <c r="L6" s="6"/>
      <c r="M6" s="132">
        <v>128</v>
      </c>
    </row>
    <row r="7" spans="1:13" x14ac:dyDescent="0.25">
      <c r="A7" s="6" t="s">
        <v>1018</v>
      </c>
      <c r="B7" s="6" t="s">
        <v>1560</v>
      </c>
      <c r="C7" s="6"/>
      <c r="D7" s="6"/>
      <c r="E7" s="47" t="s">
        <v>1561</v>
      </c>
      <c r="F7" s="6"/>
      <c r="G7" s="6"/>
      <c r="H7" s="132">
        <v>5</v>
      </c>
      <c r="I7" s="2">
        <v>480</v>
      </c>
      <c r="J7" s="2">
        <f t="shared" ref="J7:J20" si="0">I7*H7</f>
        <v>2400</v>
      </c>
      <c r="K7" s="6"/>
      <c r="L7" s="6"/>
      <c r="M7" s="132">
        <v>13</v>
      </c>
    </row>
    <row r="8" spans="1:13" x14ac:dyDescent="0.25">
      <c r="A8" s="6" t="s">
        <v>1018</v>
      </c>
      <c r="B8" s="6" t="s">
        <v>1562</v>
      </c>
      <c r="C8" s="6"/>
      <c r="D8" s="6"/>
      <c r="E8" s="47">
        <v>2003</v>
      </c>
      <c r="F8" s="6"/>
      <c r="G8" s="6"/>
      <c r="H8" s="132">
        <v>5</v>
      </c>
      <c r="I8" s="2">
        <v>450</v>
      </c>
      <c r="J8" s="2">
        <f t="shared" si="0"/>
        <v>2250</v>
      </c>
      <c r="K8" s="6"/>
      <c r="L8" s="6"/>
      <c r="M8" s="132">
        <v>41</v>
      </c>
    </row>
    <row r="9" spans="1:13" x14ac:dyDescent="0.25">
      <c r="A9" s="6" t="s">
        <v>1018</v>
      </c>
      <c r="B9" s="6" t="s">
        <v>1563</v>
      </c>
      <c r="C9" s="6" t="s">
        <v>1564</v>
      </c>
      <c r="D9" s="6"/>
      <c r="E9" s="47" t="s">
        <v>1565</v>
      </c>
      <c r="F9" s="6"/>
      <c r="G9" s="6"/>
      <c r="H9" s="132">
        <v>5</v>
      </c>
      <c r="I9" s="2">
        <v>240</v>
      </c>
      <c r="J9" s="2">
        <f t="shared" si="0"/>
        <v>1200</v>
      </c>
      <c r="K9" s="6"/>
      <c r="L9" s="6"/>
      <c r="M9" s="132">
        <v>20</v>
      </c>
    </row>
    <row r="10" spans="1:13" x14ac:dyDescent="0.25">
      <c r="A10" s="6" t="s">
        <v>1018</v>
      </c>
      <c r="B10" s="6" t="s">
        <v>1566</v>
      </c>
      <c r="C10" s="6" t="s">
        <v>1567</v>
      </c>
      <c r="D10" s="6"/>
      <c r="E10" s="47">
        <v>2001</v>
      </c>
      <c r="F10" s="6"/>
      <c r="G10" s="6"/>
      <c r="H10" s="132">
        <v>5</v>
      </c>
      <c r="I10" s="2">
        <v>50</v>
      </c>
      <c r="J10" s="2">
        <f t="shared" si="0"/>
        <v>250</v>
      </c>
      <c r="K10" s="6"/>
      <c r="L10" s="6"/>
      <c r="M10" s="132">
        <v>602</v>
      </c>
    </row>
    <row r="11" spans="1:13" x14ac:dyDescent="0.25">
      <c r="A11" s="6" t="s">
        <v>1018</v>
      </c>
      <c r="B11" s="6" t="s">
        <v>1568</v>
      </c>
      <c r="C11" s="6" t="s">
        <v>1569</v>
      </c>
      <c r="D11" s="6"/>
      <c r="E11" s="47" t="s">
        <v>1570</v>
      </c>
      <c r="F11" s="6"/>
      <c r="G11" s="6"/>
      <c r="H11" s="132">
        <v>5</v>
      </c>
      <c r="I11" s="2">
        <v>500</v>
      </c>
      <c r="J11" s="2">
        <f t="shared" si="0"/>
        <v>2500</v>
      </c>
      <c r="K11" s="6"/>
      <c r="L11" s="6"/>
      <c r="M11" s="132">
        <v>73</v>
      </c>
    </row>
    <row r="12" spans="1:13" x14ac:dyDescent="0.25">
      <c r="A12" s="6" t="s">
        <v>1018</v>
      </c>
      <c r="B12" s="6" t="s">
        <v>1571</v>
      </c>
      <c r="C12" s="6" t="s">
        <v>1572</v>
      </c>
      <c r="D12" s="6"/>
      <c r="E12" s="47">
        <v>1998</v>
      </c>
      <c r="F12" s="6"/>
      <c r="G12" s="6"/>
      <c r="H12" s="132">
        <v>3</v>
      </c>
      <c r="I12" s="2">
        <v>90</v>
      </c>
      <c r="J12" s="2">
        <f t="shared" si="0"/>
        <v>270</v>
      </c>
      <c r="K12" s="6"/>
      <c r="L12" s="6"/>
      <c r="M12" s="132">
        <v>3</v>
      </c>
    </row>
    <row r="13" spans="1:13" x14ac:dyDescent="0.25">
      <c r="A13" s="6" t="s">
        <v>1018</v>
      </c>
      <c r="B13" s="6" t="s">
        <v>1573</v>
      </c>
      <c r="C13" s="6" t="s">
        <v>1574</v>
      </c>
      <c r="D13" s="6"/>
      <c r="E13" s="47" t="s">
        <v>1575</v>
      </c>
      <c r="F13" s="6"/>
      <c r="G13" s="6"/>
      <c r="H13" s="132">
        <v>5</v>
      </c>
      <c r="I13" s="2">
        <v>260</v>
      </c>
      <c r="J13" s="2">
        <f t="shared" si="0"/>
        <v>1300</v>
      </c>
      <c r="K13" s="6"/>
      <c r="L13" s="6"/>
      <c r="M13" s="132">
        <v>103</v>
      </c>
    </row>
    <row r="14" spans="1:13" x14ac:dyDescent="0.25">
      <c r="A14" s="6" t="s">
        <v>1018</v>
      </c>
      <c r="B14" s="6" t="s">
        <v>1576</v>
      </c>
      <c r="C14" s="6" t="s">
        <v>1577</v>
      </c>
      <c r="D14" s="6"/>
      <c r="E14" s="47" t="s">
        <v>1578</v>
      </c>
      <c r="F14" s="6"/>
      <c r="G14" s="6"/>
      <c r="H14" s="132">
        <v>1</v>
      </c>
      <c r="I14" s="2">
        <v>300</v>
      </c>
      <c r="J14" s="2">
        <f t="shared" si="0"/>
        <v>300</v>
      </c>
      <c r="K14" s="6"/>
      <c r="L14" s="6"/>
      <c r="M14" s="132">
        <v>1</v>
      </c>
    </row>
    <row r="15" spans="1:13" x14ac:dyDescent="0.25">
      <c r="A15" s="6" t="s">
        <v>1018</v>
      </c>
      <c r="B15" s="6" t="s">
        <v>1579</v>
      </c>
      <c r="C15" s="6" t="s">
        <v>1580</v>
      </c>
      <c r="D15" s="6"/>
      <c r="E15" s="47" t="s">
        <v>1581</v>
      </c>
      <c r="F15" s="6"/>
      <c r="G15" s="6"/>
      <c r="H15" s="132">
        <v>2</v>
      </c>
      <c r="I15" s="2">
        <v>95</v>
      </c>
      <c r="J15" s="2">
        <f t="shared" si="0"/>
        <v>190</v>
      </c>
      <c r="K15" s="6"/>
      <c r="L15" s="6"/>
      <c r="M15" s="132">
        <v>2</v>
      </c>
    </row>
    <row r="16" spans="1:13" x14ac:dyDescent="0.25">
      <c r="A16" s="6" t="s">
        <v>1018</v>
      </c>
      <c r="B16" s="6" t="s">
        <v>1582</v>
      </c>
      <c r="C16" s="6"/>
      <c r="D16" s="6"/>
      <c r="E16" s="47">
        <v>2006</v>
      </c>
      <c r="F16" s="6"/>
      <c r="G16" s="6"/>
      <c r="H16" s="132">
        <v>3</v>
      </c>
      <c r="I16" s="2">
        <v>130</v>
      </c>
      <c r="J16" s="2">
        <f t="shared" si="0"/>
        <v>390</v>
      </c>
      <c r="K16" s="6"/>
      <c r="L16" s="6"/>
      <c r="M16" s="132">
        <v>3</v>
      </c>
    </row>
    <row r="17" spans="1:13" x14ac:dyDescent="0.25">
      <c r="A17" s="6" t="s">
        <v>1018</v>
      </c>
      <c r="B17" s="6" t="s">
        <v>1583</v>
      </c>
      <c r="C17" s="6"/>
      <c r="D17" s="6"/>
      <c r="E17" s="47" t="s">
        <v>1584</v>
      </c>
      <c r="F17" s="6"/>
      <c r="G17" s="6"/>
      <c r="H17" s="132">
        <v>5</v>
      </c>
      <c r="I17" s="2">
        <v>240</v>
      </c>
      <c r="J17" s="2">
        <f t="shared" si="0"/>
        <v>1200</v>
      </c>
      <c r="K17" s="6"/>
      <c r="L17" s="6"/>
      <c r="M17" s="132">
        <v>162</v>
      </c>
    </row>
    <row r="18" spans="1:13" x14ac:dyDescent="0.25">
      <c r="A18" s="6" t="s">
        <v>1018</v>
      </c>
      <c r="B18" s="6" t="s">
        <v>1585</v>
      </c>
      <c r="C18" s="6" t="s">
        <v>1586</v>
      </c>
      <c r="D18" s="6"/>
      <c r="E18" s="47" t="s">
        <v>1587</v>
      </c>
      <c r="F18" s="6"/>
      <c r="G18" s="6"/>
      <c r="H18" s="132">
        <v>4</v>
      </c>
      <c r="I18" s="2">
        <v>540</v>
      </c>
      <c r="J18" s="2">
        <f t="shared" si="0"/>
        <v>2160</v>
      </c>
      <c r="K18" s="6"/>
      <c r="L18" s="6"/>
      <c r="M18" s="132">
        <v>4</v>
      </c>
    </row>
    <row r="19" spans="1:13" x14ac:dyDescent="0.25">
      <c r="A19" s="6" t="s">
        <v>1018</v>
      </c>
      <c r="B19" s="6" t="s">
        <v>1588</v>
      </c>
      <c r="C19" s="6" t="s">
        <v>1589</v>
      </c>
      <c r="D19" s="6"/>
      <c r="E19" s="47">
        <v>2006</v>
      </c>
      <c r="F19" s="6"/>
      <c r="G19" s="6"/>
      <c r="H19" s="132">
        <v>5</v>
      </c>
      <c r="I19" s="2">
        <v>115</v>
      </c>
      <c r="J19" s="2">
        <f t="shared" si="0"/>
        <v>575</v>
      </c>
      <c r="K19" s="6"/>
      <c r="L19" s="6"/>
      <c r="M19" s="132">
        <v>40</v>
      </c>
    </row>
    <row r="20" spans="1:13" x14ac:dyDescent="0.25">
      <c r="A20" s="6" t="s">
        <v>1018</v>
      </c>
      <c r="B20" s="110" t="s">
        <v>1590</v>
      </c>
      <c r="C20" s="110" t="s">
        <v>1591</v>
      </c>
      <c r="D20" s="6"/>
      <c r="E20" s="111" t="s">
        <v>1592</v>
      </c>
      <c r="F20" s="6"/>
      <c r="G20" s="6"/>
      <c r="H20" s="132">
        <v>8</v>
      </c>
      <c r="I20" s="2">
        <v>1150</v>
      </c>
      <c r="J20" s="2">
        <f t="shared" si="0"/>
        <v>9200</v>
      </c>
      <c r="K20" s="6"/>
      <c r="L20" s="6"/>
      <c r="M20" s="6"/>
    </row>
    <row r="21" spans="1:13" x14ac:dyDescent="0.25">
      <c r="A21" s="7"/>
      <c r="B21" s="7"/>
      <c r="C21" s="7"/>
      <c r="D21" s="7"/>
      <c r="E21" s="7"/>
      <c r="F21" s="7"/>
      <c r="G21" s="7">
        <v>15</v>
      </c>
      <c r="H21" s="133">
        <f>SUM(H6:H20)</f>
        <v>64</v>
      </c>
      <c r="I21" s="8"/>
      <c r="J21" s="116">
        <f>SUM(J6:J20)</f>
        <v>29885</v>
      </c>
      <c r="K21" s="7"/>
      <c r="L21" s="7"/>
      <c r="M21" s="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A4" sqref="A4"/>
    </sheetView>
  </sheetViews>
  <sheetFormatPr baseColWidth="10" defaultRowHeight="15" x14ac:dyDescent="0.25"/>
  <cols>
    <col min="1" max="1" width="23" customWidth="1"/>
    <col min="2" max="2" width="57.42578125" customWidth="1"/>
    <col min="3" max="3" width="30.42578125" customWidth="1"/>
    <col min="4" max="4" width="27.42578125" customWidth="1"/>
  </cols>
  <sheetData>
    <row r="1" spans="1:13" x14ac:dyDescent="0.25">
      <c r="A1" s="88" t="s">
        <v>90</v>
      </c>
    </row>
    <row r="2" spans="1:13" x14ac:dyDescent="0.25">
      <c r="A2" t="s">
        <v>1498</v>
      </c>
    </row>
    <row r="4" spans="1:13" x14ac:dyDescent="0.25">
      <c r="A4" s="89" t="s">
        <v>1025</v>
      </c>
    </row>
    <row r="5" spans="1:13" ht="30.75" thickBot="1" x14ac:dyDescent="0.3">
      <c r="A5" s="144" t="s">
        <v>23</v>
      </c>
      <c r="B5" s="144" t="s">
        <v>24</v>
      </c>
      <c r="C5" s="144" t="s">
        <v>25</v>
      </c>
      <c r="D5" s="144" t="s">
        <v>26</v>
      </c>
      <c r="E5" s="144" t="s">
        <v>27</v>
      </c>
      <c r="F5" s="144" t="s">
        <v>28</v>
      </c>
      <c r="G5" s="145" t="s">
        <v>29</v>
      </c>
      <c r="H5" s="145" t="s">
        <v>30</v>
      </c>
      <c r="I5" s="146" t="s">
        <v>31</v>
      </c>
      <c r="J5" s="146" t="s">
        <v>32</v>
      </c>
      <c r="K5" s="146" t="s">
        <v>33</v>
      </c>
      <c r="L5" s="146" t="s">
        <v>30</v>
      </c>
      <c r="M5" s="147"/>
    </row>
    <row r="6" spans="1:13" ht="15.75" thickTop="1" x14ac:dyDescent="0.25">
      <c r="A6" s="148" t="s">
        <v>592</v>
      </c>
      <c r="B6" s="134" t="s">
        <v>1593</v>
      </c>
      <c r="C6" s="134" t="s">
        <v>1594</v>
      </c>
      <c r="D6" s="139" t="s">
        <v>1595</v>
      </c>
      <c r="E6" s="135" t="s">
        <v>1596</v>
      </c>
      <c r="F6" s="135" t="s">
        <v>44</v>
      </c>
      <c r="G6" s="149">
        <v>1</v>
      </c>
      <c r="H6" s="149">
        <v>4</v>
      </c>
      <c r="I6" s="150">
        <v>1050</v>
      </c>
      <c r="J6" s="150">
        <f t="shared" ref="J6:J22" si="0">(H6*I6)</f>
        <v>4200</v>
      </c>
      <c r="K6" s="149"/>
      <c r="L6" s="151"/>
      <c r="M6" s="175" t="s">
        <v>1597</v>
      </c>
    </row>
    <row r="7" spans="1:13" ht="15.75" thickBot="1" x14ac:dyDescent="0.3">
      <c r="A7" s="152" t="s">
        <v>592</v>
      </c>
      <c r="B7" s="136" t="s">
        <v>1598</v>
      </c>
      <c r="C7" s="136" t="s">
        <v>1599</v>
      </c>
      <c r="D7" s="137" t="s">
        <v>1600</v>
      </c>
      <c r="E7" s="138" t="s">
        <v>1601</v>
      </c>
      <c r="F7" s="138" t="s">
        <v>44</v>
      </c>
      <c r="G7" s="153">
        <v>1</v>
      </c>
      <c r="H7" s="153">
        <v>5</v>
      </c>
      <c r="I7" s="154">
        <v>1137.5</v>
      </c>
      <c r="J7" s="154">
        <f t="shared" si="0"/>
        <v>5687.5</v>
      </c>
      <c r="K7" s="153"/>
      <c r="L7" s="155"/>
      <c r="M7" s="175"/>
    </row>
    <row r="8" spans="1:13" ht="15.75" thickTop="1" x14ac:dyDescent="0.25">
      <c r="A8" s="148" t="s">
        <v>592</v>
      </c>
      <c r="B8" s="139" t="s">
        <v>1602</v>
      </c>
      <c r="C8" s="139" t="s">
        <v>1603</v>
      </c>
      <c r="D8" s="139" t="s">
        <v>1604</v>
      </c>
      <c r="E8" s="135" t="s">
        <v>1605</v>
      </c>
      <c r="F8" s="135" t="s">
        <v>44</v>
      </c>
      <c r="G8" s="149">
        <v>1</v>
      </c>
      <c r="H8" s="149">
        <v>4</v>
      </c>
      <c r="I8" s="150">
        <v>2485</v>
      </c>
      <c r="J8" s="150">
        <f t="shared" si="0"/>
        <v>9940</v>
      </c>
      <c r="K8" s="149"/>
      <c r="L8" s="151"/>
      <c r="M8" s="175"/>
    </row>
    <row r="9" spans="1:13" x14ac:dyDescent="0.25">
      <c r="A9" s="156" t="s">
        <v>592</v>
      </c>
      <c r="B9" s="95" t="s">
        <v>1606</v>
      </c>
      <c r="C9" s="95" t="s">
        <v>1607</v>
      </c>
      <c r="D9" s="95" t="s">
        <v>1608</v>
      </c>
      <c r="E9" s="96" t="s">
        <v>1601</v>
      </c>
      <c r="F9" s="96" t="s">
        <v>44</v>
      </c>
      <c r="G9" s="120">
        <v>1</v>
      </c>
      <c r="H9" s="120">
        <v>5</v>
      </c>
      <c r="I9" s="122">
        <v>1242.5</v>
      </c>
      <c r="J9" s="122">
        <f t="shared" si="0"/>
        <v>6212.5</v>
      </c>
      <c r="K9" s="120"/>
      <c r="L9" s="157"/>
      <c r="M9" s="175"/>
    </row>
    <row r="10" spans="1:13" x14ac:dyDescent="0.25">
      <c r="A10" s="156" t="s">
        <v>592</v>
      </c>
      <c r="B10" s="95" t="s">
        <v>1609</v>
      </c>
      <c r="C10" s="95" t="s">
        <v>1610</v>
      </c>
      <c r="D10" s="95" t="s">
        <v>1608</v>
      </c>
      <c r="E10" s="96" t="s">
        <v>1611</v>
      </c>
      <c r="F10" s="96" t="s">
        <v>44</v>
      </c>
      <c r="G10" s="120">
        <v>1</v>
      </c>
      <c r="H10" s="120">
        <v>5</v>
      </c>
      <c r="I10" s="122">
        <v>1365</v>
      </c>
      <c r="J10" s="122">
        <f t="shared" si="0"/>
        <v>6825</v>
      </c>
      <c r="K10" s="120"/>
      <c r="L10" s="157"/>
      <c r="M10" s="175"/>
    </row>
    <row r="11" spans="1:13" x14ac:dyDescent="0.25">
      <c r="A11" s="156" t="s">
        <v>592</v>
      </c>
      <c r="B11" s="140" t="s">
        <v>1612</v>
      </c>
      <c r="C11" s="140" t="s">
        <v>1613</v>
      </c>
      <c r="D11" s="95" t="s">
        <v>1614</v>
      </c>
      <c r="E11" s="96" t="s">
        <v>1605</v>
      </c>
      <c r="F11" s="96" t="s">
        <v>44</v>
      </c>
      <c r="G11" s="120">
        <v>1</v>
      </c>
      <c r="H11" s="120">
        <v>3</v>
      </c>
      <c r="I11" s="122">
        <v>4984.88</v>
      </c>
      <c r="J11" s="122">
        <f t="shared" si="0"/>
        <v>14954.64</v>
      </c>
      <c r="K11" s="120"/>
      <c r="L11" s="157"/>
      <c r="M11" s="175"/>
    </row>
    <row r="12" spans="1:13" x14ac:dyDescent="0.25">
      <c r="A12" s="156" t="s">
        <v>592</v>
      </c>
      <c r="B12" s="140" t="s">
        <v>1615</v>
      </c>
      <c r="C12" s="140" t="s">
        <v>1616</v>
      </c>
      <c r="D12" s="95" t="s">
        <v>1614</v>
      </c>
      <c r="E12" s="96">
        <v>2012</v>
      </c>
      <c r="F12" s="96" t="s">
        <v>44</v>
      </c>
      <c r="G12" s="120">
        <v>1</v>
      </c>
      <c r="H12" s="120">
        <v>3</v>
      </c>
      <c r="I12" s="122">
        <v>4927.13</v>
      </c>
      <c r="J12" s="122">
        <f t="shared" si="0"/>
        <v>14781.39</v>
      </c>
      <c r="K12" s="120"/>
      <c r="L12" s="157"/>
      <c r="M12" s="175"/>
    </row>
    <row r="13" spans="1:13" ht="15.75" thickBot="1" x14ac:dyDescent="0.3">
      <c r="A13" s="152" t="s">
        <v>592</v>
      </c>
      <c r="B13" s="136" t="s">
        <v>1617</v>
      </c>
      <c r="C13" s="136" t="s">
        <v>1618</v>
      </c>
      <c r="D13" s="137" t="s">
        <v>1619</v>
      </c>
      <c r="E13" s="138">
        <v>2009</v>
      </c>
      <c r="F13" s="138" t="s">
        <v>44</v>
      </c>
      <c r="G13" s="153">
        <v>1</v>
      </c>
      <c r="H13" s="153">
        <v>5</v>
      </c>
      <c r="I13" s="154">
        <v>1540</v>
      </c>
      <c r="J13" s="154">
        <f t="shared" si="0"/>
        <v>7700</v>
      </c>
      <c r="K13" s="153"/>
      <c r="L13" s="155"/>
      <c r="M13" s="158">
        <f>SUM(J6:J13)</f>
        <v>70301.03</v>
      </c>
    </row>
    <row r="14" spans="1:13" ht="15.75" thickTop="1" x14ac:dyDescent="0.25">
      <c r="A14" s="148" t="s">
        <v>592</v>
      </c>
      <c r="B14" s="134" t="s">
        <v>1620</v>
      </c>
      <c r="C14" s="134" t="s">
        <v>1621</v>
      </c>
      <c r="D14" s="139" t="s">
        <v>1619</v>
      </c>
      <c r="E14" s="135" t="s">
        <v>1601</v>
      </c>
      <c r="F14" s="135" t="s">
        <v>44</v>
      </c>
      <c r="G14" s="149">
        <v>1</v>
      </c>
      <c r="H14" s="149">
        <v>5</v>
      </c>
      <c r="I14" s="150">
        <v>910</v>
      </c>
      <c r="J14" s="150">
        <f t="shared" si="0"/>
        <v>4550</v>
      </c>
      <c r="K14" s="149"/>
      <c r="L14" s="151"/>
      <c r="M14" s="175" t="s">
        <v>1622</v>
      </c>
    </row>
    <row r="15" spans="1:13" x14ac:dyDescent="0.25">
      <c r="A15" s="156" t="s">
        <v>592</v>
      </c>
      <c r="B15" s="141" t="s">
        <v>1623</v>
      </c>
      <c r="C15" s="140" t="s">
        <v>1624</v>
      </c>
      <c r="D15" s="141" t="s">
        <v>1625</v>
      </c>
      <c r="E15" s="121">
        <v>2008</v>
      </c>
      <c r="F15" s="96" t="s">
        <v>44</v>
      </c>
      <c r="G15" s="120">
        <v>1</v>
      </c>
      <c r="H15" s="120">
        <v>5</v>
      </c>
      <c r="I15" s="122">
        <v>1031.6300000000001</v>
      </c>
      <c r="J15" s="122">
        <f t="shared" si="0"/>
        <v>5158.1500000000005</v>
      </c>
      <c r="K15" s="120"/>
      <c r="L15" s="157"/>
      <c r="M15" s="175"/>
    </row>
    <row r="16" spans="1:13" ht="23.25" x14ac:dyDescent="0.25">
      <c r="A16" s="156" t="s">
        <v>592</v>
      </c>
      <c r="B16" s="120" t="s">
        <v>1626</v>
      </c>
      <c r="C16" s="120" t="s">
        <v>1627</v>
      </c>
      <c r="D16" s="120" t="s">
        <v>1628</v>
      </c>
      <c r="E16" s="120" t="s">
        <v>1629</v>
      </c>
      <c r="F16" s="96" t="s">
        <v>44</v>
      </c>
      <c r="G16" s="120">
        <v>1</v>
      </c>
      <c r="H16" s="120">
        <v>5</v>
      </c>
      <c r="I16" s="122">
        <v>209.13</v>
      </c>
      <c r="J16" s="122">
        <f t="shared" si="0"/>
        <v>1045.6500000000001</v>
      </c>
      <c r="K16" s="120"/>
      <c r="L16" s="157"/>
      <c r="M16" s="175"/>
    </row>
    <row r="17" spans="1:13" x14ac:dyDescent="0.25">
      <c r="A17" s="156" t="s">
        <v>592</v>
      </c>
      <c r="B17" s="120" t="s">
        <v>1630</v>
      </c>
      <c r="C17" s="120" t="s">
        <v>1631</v>
      </c>
      <c r="D17" s="120" t="s">
        <v>1632</v>
      </c>
      <c r="E17" s="121">
        <v>2011</v>
      </c>
      <c r="F17" s="96" t="s">
        <v>44</v>
      </c>
      <c r="G17" s="120">
        <v>1</v>
      </c>
      <c r="H17" s="120">
        <v>5</v>
      </c>
      <c r="I17" s="122">
        <v>840.7</v>
      </c>
      <c r="J17" s="122">
        <f t="shared" si="0"/>
        <v>4203.5</v>
      </c>
      <c r="K17" s="120"/>
      <c r="L17" s="157"/>
      <c r="M17" s="175"/>
    </row>
    <row r="18" spans="1:13" ht="15.75" thickBot="1" x14ac:dyDescent="0.3">
      <c r="A18" s="152" t="s">
        <v>592</v>
      </c>
      <c r="B18" s="153" t="s">
        <v>1633</v>
      </c>
      <c r="C18" s="153" t="s">
        <v>1634</v>
      </c>
      <c r="D18" s="153" t="s">
        <v>1635</v>
      </c>
      <c r="E18" s="159">
        <v>2006</v>
      </c>
      <c r="F18" s="138" t="s">
        <v>44</v>
      </c>
      <c r="G18" s="153">
        <v>1</v>
      </c>
      <c r="H18" s="153">
        <v>5</v>
      </c>
      <c r="I18" s="154">
        <v>980</v>
      </c>
      <c r="J18" s="154">
        <f t="shared" si="0"/>
        <v>4900</v>
      </c>
      <c r="K18" s="153"/>
      <c r="L18" s="155"/>
      <c r="M18" s="175"/>
    </row>
    <row r="19" spans="1:13" ht="15.75" thickTop="1" x14ac:dyDescent="0.25">
      <c r="A19" s="148" t="s">
        <v>592</v>
      </c>
      <c r="B19" s="149" t="s">
        <v>1636</v>
      </c>
      <c r="C19" s="149" t="s">
        <v>1637</v>
      </c>
      <c r="D19" s="139" t="s">
        <v>1600</v>
      </c>
      <c r="E19" s="135" t="s">
        <v>1638</v>
      </c>
      <c r="F19" s="135" t="s">
        <v>44</v>
      </c>
      <c r="G19" s="149">
        <v>1</v>
      </c>
      <c r="H19" s="149">
        <v>3</v>
      </c>
      <c r="I19" s="150">
        <v>3411.63</v>
      </c>
      <c r="J19" s="150">
        <f t="shared" si="0"/>
        <v>10234.89</v>
      </c>
      <c r="K19" s="149"/>
      <c r="L19" s="151"/>
      <c r="M19" s="175"/>
    </row>
    <row r="20" spans="1:13" x14ac:dyDescent="0.25">
      <c r="A20" s="156" t="s">
        <v>592</v>
      </c>
      <c r="B20" s="142" t="s">
        <v>1639</v>
      </c>
      <c r="C20" s="142" t="s">
        <v>1640</v>
      </c>
      <c r="D20" s="142" t="s">
        <v>1604</v>
      </c>
      <c r="E20" s="143" t="s">
        <v>1641</v>
      </c>
      <c r="F20" s="96" t="s">
        <v>44</v>
      </c>
      <c r="G20" s="120">
        <v>1</v>
      </c>
      <c r="H20" s="120">
        <v>5</v>
      </c>
      <c r="I20" s="122">
        <v>1207.5</v>
      </c>
      <c r="J20" s="122">
        <f t="shared" si="0"/>
        <v>6037.5</v>
      </c>
      <c r="K20" s="120"/>
      <c r="L20" s="157"/>
      <c r="M20" s="175"/>
    </row>
    <row r="21" spans="1:13" x14ac:dyDescent="0.25">
      <c r="A21" s="156" t="s">
        <v>592</v>
      </c>
      <c r="B21" s="120" t="s">
        <v>1642</v>
      </c>
      <c r="C21" s="120" t="s">
        <v>1643</v>
      </c>
      <c r="D21" s="120" t="s">
        <v>1644</v>
      </c>
      <c r="E21" s="121">
        <v>2013</v>
      </c>
      <c r="F21" s="96" t="s">
        <v>44</v>
      </c>
      <c r="G21" s="120">
        <v>1</v>
      </c>
      <c r="H21" s="120">
        <v>3</v>
      </c>
      <c r="I21" s="122">
        <v>2275</v>
      </c>
      <c r="J21" s="122">
        <f t="shared" si="0"/>
        <v>6825</v>
      </c>
      <c r="K21" s="120"/>
      <c r="L21" s="157"/>
      <c r="M21" s="175"/>
    </row>
    <row r="22" spans="1:13" ht="15.75" thickBot="1" x14ac:dyDescent="0.3">
      <c r="A22" s="152" t="s">
        <v>592</v>
      </c>
      <c r="B22" s="153" t="s">
        <v>1645</v>
      </c>
      <c r="C22" s="160" t="s">
        <v>1646</v>
      </c>
      <c r="D22" s="153" t="s">
        <v>1647</v>
      </c>
      <c r="E22" s="159">
        <v>2004</v>
      </c>
      <c r="F22" s="138" t="s">
        <v>44</v>
      </c>
      <c r="G22" s="153">
        <v>1</v>
      </c>
      <c r="H22" s="153">
        <v>5</v>
      </c>
      <c r="I22" s="154">
        <v>1160.25</v>
      </c>
      <c r="J22" s="154">
        <f t="shared" si="0"/>
        <v>5801.25</v>
      </c>
      <c r="K22" s="153"/>
      <c r="L22" s="155"/>
      <c r="M22" s="158">
        <f>SUM(J14:J22)</f>
        <v>48755.94</v>
      </c>
    </row>
    <row r="23" spans="1:13" ht="15.75" thickTop="1" x14ac:dyDescent="0.25">
      <c r="A23" s="161"/>
      <c r="B23" s="162"/>
      <c r="C23" s="163"/>
      <c r="D23" s="162"/>
      <c r="E23" s="164"/>
      <c r="F23" s="161"/>
      <c r="G23" s="165">
        <v>17</v>
      </c>
      <c r="H23" s="162">
        <f>SUM(H6:H22)</f>
        <v>75</v>
      </c>
      <c r="I23" s="166"/>
      <c r="J23" s="167">
        <f>SUM(J6:J22)</f>
        <v>119056.96999999999</v>
      </c>
      <c r="K23" s="162"/>
      <c r="L23" s="162"/>
      <c r="M23" s="123"/>
    </row>
  </sheetData>
  <mergeCells count="2">
    <mergeCell ref="M6:M12"/>
    <mergeCell ref="M14:M2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23" sqref="B23"/>
    </sheetView>
  </sheetViews>
  <sheetFormatPr baseColWidth="10" defaultRowHeight="15" x14ac:dyDescent="0.25"/>
  <cols>
    <col min="1" max="1" width="23.7109375" customWidth="1"/>
    <col min="2" max="2" width="63" customWidth="1"/>
    <col min="3" max="3" width="36.42578125" customWidth="1"/>
    <col min="4" max="4" width="26.42578125" customWidth="1"/>
    <col min="5" max="5" width="21.42578125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14" t="s">
        <v>592</v>
      </c>
      <c r="B3" s="6" t="s">
        <v>676</v>
      </c>
      <c r="C3" s="6" t="s">
        <v>677</v>
      </c>
      <c r="D3" s="6" t="s">
        <v>678</v>
      </c>
      <c r="E3" s="6" t="s">
        <v>679</v>
      </c>
      <c r="F3" s="15" t="s">
        <v>44</v>
      </c>
      <c r="G3" s="16">
        <v>1</v>
      </c>
      <c r="H3" s="16">
        <v>2</v>
      </c>
      <c r="I3" s="18">
        <v>1439.2</v>
      </c>
      <c r="J3" s="18">
        <f>I3*H3</f>
        <v>2878.4</v>
      </c>
      <c r="K3" s="33" t="s">
        <v>39</v>
      </c>
      <c r="L3" s="33"/>
    </row>
    <row r="4" spans="1:12" x14ac:dyDescent="0.25">
      <c r="A4" s="14" t="s">
        <v>592</v>
      </c>
      <c r="B4" s="6" t="s">
        <v>680</v>
      </c>
      <c r="C4" s="6" t="s">
        <v>681</v>
      </c>
      <c r="D4" s="6" t="s">
        <v>678</v>
      </c>
      <c r="E4" s="6" t="s">
        <v>682</v>
      </c>
      <c r="F4" s="15" t="s">
        <v>44</v>
      </c>
      <c r="G4" s="16">
        <v>1</v>
      </c>
      <c r="H4" s="16">
        <v>2</v>
      </c>
      <c r="I4" s="18">
        <v>1855.2</v>
      </c>
      <c r="J4" s="18">
        <f t="shared" ref="J4:J19" si="0">I4*H4</f>
        <v>3710.4</v>
      </c>
      <c r="K4" s="33" t="s">
        <v>39</v>
      </c>
      <c r="L4" s="33"/>
    </row>
    <row r="5" spans="1:12" x14ac:dyDescent="0.25">
      <c r="A5" s="14" t="s">
        <v>592</v>
      </c>
      <c r="B5" s="6" t="s">
        <v>683</v>
      </c>
      <c r="C5" s="6" t="s">
        <v>684</v>
      </c>
      <c r="D5" s="6" t="s">
        <v>678</v>
      </c>
      <c r="E5" s="6" t="s">
        <v>685</v>
      </c>
      <c r="F5" s="15" t="s">
        <v>44</v>
      </c>
      <c r="G5" s="16">
        <v>1</v>
      </c>
      <c r="H5" s="16">
        <v>2</v>
      </c>
      <c r="I5" s="18">
        <v>2127.1999999999998</v>
      </c>
      <c r="J5" s="18">
        <f t="shared" si="0"/>
        <v>4254.3999999999996</v>
      </c>
      <c r="K5" s="33" t="s">
        <v>39</v>
      </c>
      <c r="L5" s="33"/>
    </row>
    <row r="6" spans="1:12" x14ac:dyDescent="0.25">
      <c r="A6" s="14" t="s">
        <v>592</v>
      </c>
      <c r="B6" s="6" t="s">
        <v>686</v>
      </c>
      <c r="C6" s="6" t="s">
        <v>687</v>
      </c>
      <c r="D6" s="6" t="s">
        <v>678</v>
      </c>
      <c r="E6" s="6" t="s">
        <v>688</v>
      </c>
      <c r="F6" s="15" t="s">
        <v>44</v>
      </c>
      <c r="G6" s="16">
        <v>1</v>
      </c>
      <c r="H6" s="16">
        <v>2</v>
      </c>
      <c r="I6" s="18">
        <v>2559.1999999999998</v>
      </c>
      <c r="J6" s="18">
        <f t="shared" si="0"/>
        <v>5118.3999999999996</v>
      </c>
      <c r="K6" s="33" t="s">
        <v>39</v>
      </c>
      <c r="L6" s="33"/>
    </row>
    <row r="7" spans="1:12" x14ac:dyDescent="0.25">
      <c r="A7" s="14" t="s">
        <v>592</v>
      </c>
      <c r="B7" s="6" t="s">
        <v>689</v>
      </c>
      <c r="C7" s="6" t="s">
        <v>690</v>
      </c>
      <c r="D7" s="6" t="s">
        <v>678</v>
      </c>
      <c r="E7" s="6" t="s">
        <v>691</v>
      </c>
      <c r="F7" s="15" t="s">
        <v>44</v>
      </c>
      <c r="G7" s="16">
        <v>1</v>
      </c>
      <c r="H7" s="16">
        <v>2</v>
      </c>
      <c r="I7" s="18">
        <v>2559.1999999999998</v>
      </c>
      <c r="J7" s="18">
        <f t="shared" si="0"/>
        <v>5118.3999999999996</v>
      </c>
      <c r="K7" s="33" t="s">
        <v>39</v>
      </c>
      <c r="L7" s="33"/>
    </row>
    <row r="8" spans="1:12" x14ac:dyDescent="0.25">
      <c r="A8" s="14" t="s">
        <v>592</v>
      </c>
      <c r="B8" s="6" t="s">
        <v>692</v>
      </c>
      <c r="C8" s="6" t="s">
        <v>693</v>
      </c>
      <c r="D8" s="6" t="s">
        <v>678</v>
      </c>
      <c r="E8" s="6" t="s">
        <v>694</v>
      </c>
      <c r="F8" s="19" t="s">
        <v>44</v>
      </c>
      <c r="G8" s="34">
        <v>1</v>
      </c>
      <c r="H8" s="16">
        <v>1</v>
      </c>
      <c r="I8" s="18">
        <v>3359.2</v>
      </c>
      <c r="J8" s="18">
        <f t="shared" si="0"/>
        <v>3359.2</v>
      </c>
      <c r="K8" s="33" t="s">
        <v>39</v>
      </c>
      <c r="L8" s="33"/>
    </row>
    <row r="9" spans="1:12" x14ac:dyDescent="0.25">
      <c r="A9" s="14" t="s">
        <v>592</v>
      </c>
      <c r="B9" s="6" t="s">
        <v>695</v>
      </c>
      <c r="C9" s="6" t="s">
        <v>696</v>
      </c>
      <c r="D9" s="6" t="s">
        <v>678</v>
      </c>
      <c r="E9" s="6" t="s">
        <v>697</v>
      </c>
      <c r="F9" s="19" t="s">
        <v>44</v>
      </c>
      <c r="G9" s="34">
        <v>1</v>
      </c>
      <c r="H9" s="16">
        <v>1</v>
      </c>
      <c r="I9" s="18">
        <v>2687.2</v>
      </c>
      <c r="J9" s="18">
        <f t="shared" si="0"/>
        <v>2687.2</v>
      </c>
      <c r="K9" s="33" t="s">
        <v>291</v>
      </c>
      <c r="L9" s="33">
        <v>1</v>
      </c>
    </row>
    <row r="10" spans="1:12" x14ac:dyDescent="0.25">
      <c r="A10" s="14" t="s">
        <v>592</v>
      </c>
      <c r="B10" s="6" t="s">
        <v>698</v>
      </c>
      <c r="C10" s="6" t="s">
        <v>699</v>
      </c>
      <c r="D10" s="6" t="s">
        <v>678</v>
      </c>
      <c r="E10" s="6" t="s">
        <v>700</v>
      </c>
      <c r="F10" s="19" t="s">
        <v>38</v>
      </c>
      <c r="G10" s="34">
        <v>1</v>
      </c>
      <c r="H10" s="16">
        <v>1</v>
      </c>
      <c r="I10" s="18">
        <v>2079.1999999999998</v>
      </c>
      <c r="J10" s="18">
        <f t="shared" si="0"/>
        <v>2079.1999999999998</v>
      </c>
      <c r="K10" s="33" t="s">
        <v>39</v>
      </c>
      <c r="L10" s="33"/>
    </row>
    <row r="11" spans="1:12" x14ac:dyDescent="0.25">
      <c r="A11" s="14" t="s">
        <v>592</v>
      </c>
      <c r="B11" s="6" t="s">
        <v>701</v>
      </c>
      <c r="C11" s="6" t="s">
        <v>702</v>
      </c>
      <c r="D11" s="6" t="s">
        <v>678</v>
      </c>
      <c r="E11" s="6" t="s">
        <v>703</v>
      </c>
      <c r="F11" s="19" t="s">
        <v>44</v>
      </c>
      <c r="G11" s="34">
        <v>1</v>
      </c>
      <c r="H11" s="16">
        <v>1</v>
      </c>
      <c r="I11" s="18">
        <v>2559.1999999999998</v>
      </c>
      <c r="J11" s="18">
        <f t="shared" si="0"/>
        <v>2559.1999999999998</v>
      </c>
      <c r="K11" s="33" t="s">
        <v>39</v>
      </c>
      <c r="L11" s="33"/>
    </row>
    <row r="12" spans="1:12" x14ac:dyDescent="0.25">
      <c r="A12" s="14" t="s">
        <v>592</v>
      </c>
      <c r="B12" s="6" t="s">
        <v>704</v>
      </c>
      <c r="C12" s="6" t="s">
        <v>705</v>
      </c>
      <c r="D12" s="6" t="s">
        <v>678</v>
      </c>
      <c r="E12" s="6" t="s">
        <v>706</v>
      </c>
      <c r="F12" s="19" t="s">
        <v>44</v>
      </c>
      <c r="G12" s="34">
        <v>1</v>
      </c>
      <c r="H12" s="16">
        <v>1</v>
      </c>
      <c r="I12" s="18">
        <v>2527.1999999999998</v>
      </c>
      <c r="J12" s="18">
        <f t="shared" si="0"/>
        <v>2527.1999999999998</v>
      </c>
      <c r="K12" s="33" t="s">
        <v>39</v>
      </c>
      <c r="L12" s="33"/>
    </row>
    <row r="13" spans="1:12" x14ac:dyDescent="0.25">
      <c r="A13" s="14" t="s">
        <v>592</v>
      </c>
      <c r="B13" s="6" t="s">
        <v>707</v>
      </c>
      <c r="C13" s="6" t="s">
        <v>708</v>
      </c>
      <c r="D13" s="6" t="s">
        <v>678</v>
      </c>
      <c r="E13" s="6" t="s">
        <v>709</v>
      </c>
      <c r="F13" s="19" t="s">
        <v>38</v>
      </c>
      <c r="G13" s="34">
        <v>1</v>
      </c>
      <c r="H13" s="16">
        <v>1</v>
      </c>
      <c r="I13" s="18">
        <v>2559.1999999999998</v>
      </c>
      <c r="J13" s="18">
        <f t="shared" si="0"/>
        <v>2559.1999999999998</v>
      </c>
      <c r="K13" s="33" t="s">
        <v>39</v>
      </c>
      <c r="L13" s="33"/>
    </row>
    <row r="14" spans="1:12" x14ac:dyDescent="0.25">
      <c r="A14" s="14" t="s">
        <v>592</v>
      </c>
      <c r="B14" s="6" t="s">
        <v>710</v>
      </c>
      <c r="C14" s="6" t="s">
        <v>711</v>
      </c>
      <c r="D14" s="6" t="s">
        <v>678</v>
      </c>
      <c r="E14" s="6" t="s">
        <v>712</v>
      </c>
      <c r="F14" s="19" t="s">
        <v>44</v>
      </c>
      <c r="G14" s="34">
        <v>1</v>
      </c>
      <c r="H14" s="16">
        <v>1</v>
      </c>
      <c r="I14" s="18">
        <v>2479.1999999999998</v>
      </c>
      <c r="J14" s="18">
        <f t="shared" si="0"/>
        <v>2479.1999999999998</v>
      </c>
      <c r="K14" s="33" t="s">
        <v>39</v>
      </c>
      <c r="L14" s="33"/>
    </row>
    <row r="15" spans="1:12" x14ac:dyDescent="0.25">
      <c r="A15" s="14" t="s">
        <v>592</v>
      </c>
      <c r="B15" s="6" t="s">
        <v>713</v>
      </c>
      <c r="C15" s="6" t="s">
        <v>714</v>
      </c>
      <c r="D15" s="6" t="s">
        <v>678</v>
      </c>
      <c r="E15" s="6" t="s">
        <v>715</v>
      </c>
      <c r="F15" s="19" t="s">
        <v>38</v>
      </c>
      <c r="G15" s="34">
        <v>1</v>
      </c>
      <c r="H15" s="16">
        <v>1</v>
      </c>
      <c r="I15" s="18">
        <v>2687.2</v>
      </c>
      <c r="J15" s="18">
        <f t="shared" si="0"/>
        <v>2687.2</v>
      </c>
      <c r="K15" s="33" t="s">
        <v>39</v>
      </c>
      <c r="L15" s="33"/>
    </row>
    <row r="16" spans="1:12" x14ac:dyDescent="0.25">
      <c r="A16" s="14" t="s">
        <v>592</v>
      </c>
      <c r="B16" s="6" t="s">
        <v>716</v>
      </c>
      <c r="C16" s="6" t="s">
        <v>717</v>
      </c>
      <c r="D16" s="6" t="s">
        <v>678</v>
      </c>
      <c r="E16" s="6" t="s">
        <v>718</v>
      </c>
      <c r="F16" s="19" t="s">
        <v>38</v>
      </c>
      <c r="G16" s="34">
        <v>1</v>
      </c>
      <c r="H16" s="16">
        <v>1</v>
      </c>
      <c r="I16" s="18">
        <v>1599.2</v>
      </c>
      <c r="J16" s="18">
        <f t="shared" si="0"/>
        <v>1599.2</v>
      </c>
      <c r="K16" s="33" t="s">
        <v>39</v>
      </c>
      <c r="L16" s="33"/>
    </row>
    <row r="17" spans="1:12" x14ac:dyDescent="0.25">
      <c r="A17" s="14" t="s">
        <v>592</v>
      </c>
      <c r="B17" s="6" t="s">
        <v>719</v>
      </c>
      <c r="C17" s="6" t="s">
        <v>720</v>
      </c>
      <c r="D17" s="6" t="s">
        <v>678</v>
      </c>
      <c r="E17" s="6" t="s">
        <v>721</v>
      </c>
      <c r="F17" s="19" t="s">
        <v>44</v>
      </c>
      <c r="G17" s="34">
        <v>1</v>
      </c>
      <c r="H17" s="16">
        <v>1</v>
      </c>
      <c r="I17" s="18">
        <v>2767.2</v>
      </c>
      <c r="J17" s="18">
        <f t="shared" si="0"/>
        <v>2767.2</v>
      </c>
      <c r="K17" s="33" t="s">
        <v>39</v>
      </c>
      <c r="L17" s="33"/>
    </row>
    <row r="18" spans="1:12" x14ac:dyDescent="0.25">
      <c r="A18" s="14" t="s">
        <v>592</v>
      </c>
      <c r="B18" s="6" t="s">
        <v>722</v>
      </c>
      <c r="C18" s="6" t="s">
        <v>723</v>
      </c>
      <c r="D18" s="6" t="s">
        <v>678</v>
      </c>
      <c r="E18" s="6" t="s">
        <v>724</v>
      </c>
      <c r="F18" s="19" t="s">
        <v>38</v>
      </c>
      <c r="G18" s="34">
        <v>1</v>
      </c>
      <c r="H18" s="16">
        <v>1</v>
      </c>
      <c r="I18" s="18">
        <v>1007.2</v>
      </c>
      <c r="J18" s="18">
        <f t="shared" si="0"/>
        <v>1007.2</v>
      </c>
      <c r="K18" s="33" t="s">
        <v>39</v>
      </c>
      <c r="L18" s="33"/>
    </row>
    <row r="19" spans="1:12" x14ac:dyDescent="0.25">
      <c r="A19" s="14" t="s">
        <v>592</v>
      </c>
      <c r="B19" s="6" t="s">
        <v>725</v>
      </c>
      <c r="C19" s="6" t="s">
        <v>726</v>
      </c>
      <c r="D19" s="6" t="s">
        <v>678</v>
      </c>
      <c r="E19" s="6" t="s">
        <v>727</v>
      </c>
      <c r="F19" s="19" t="s">
        <v>38</v>
      </c>
      <c r="G19" s="34">
        <v>1</v>
      </c>
      <c r="H19" s="16">
        <v>2</v>
      </c>
      <c r="I19" s="18">
        <v>1343.2</v>
      </c>
      <c r="J19" s="18">
        <f t="shared" si="0"/>
        <v>2686.4</v>
      </c>
      <c r="K19" s="33" t="s">
        <v>39</v>
      </c>
      <c r="L19" s="33"/>
    </row>
    <row r="20" spans="1:12" x14ac:dyDescent="0.25">
      <c r="A20" s="7"/>
      <c r="B20" s="7"/>
      <c r="C20" s="7"/>
      <c r="D20" s="7"/>
      <c r="E20" s="7"/>
      <c r="F20" s="7"/>
      <c r="G20" s="70">
        <v>17</v>
      </c>
      <c r="H20" s="10">
        <f>SUM(H3:H19)</f>
        <v>23</v>
      </c>
      <c r="I20" s="7"/>
      <c r="J20" s="69">
        <f>SUM(J3:J19)</f>
        <v>50077.599999999984</v>
      </c>
      <c r="K20" s="7"/>
      <c r="L20" s="7"/>
    </row>
    <row r="21" spans="1:12" x14ac:dyDescent="0.25">
      <c r="A21" s="93" t="s">
        <v>1025</v>
      </c>
    </row>
    <row r="22" spans="1:12" x14ac:dyDescent="0.25">
      <c r="A22" s="92" t="s">
        <v>1498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C25" sqref="C25"/>
    </sheetView>
  </sheetViews>
  <sheetFormatPr baseColWidth="10" defaultRowHeight="15" x14ac:dyDescent="0.25"/>
  <cols>
    <col min="1" max="1" width="23.5703125" customWidth="1"/>
    <col min="2" max="2" width="49.28515625" customWidth="1"/>
    <col min="3" max="3" width="27.28515625" customWidth="1"/>
    <col min="4" max="4" width="23.5703125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14" t="s">
        <v>34</v>
      </c>
      <c r="B3" s="14" t="s">
        <v>35</v>
      </c>
      <c r="C3" s="14" t="s">
        <v>36</v>
      </c>
      <c r="D3" s="15" t="s">
        <v>37</v>
      </c>
      <c r="E3" s="15">
        <v>2011</v>
      </c>
      <c r="F3" s="15" t="s">
        <v>38</v>
      </c>
      <c r="G3" s="16">
        <v>1</v>
      </c>
      <c r="H3" s="17">
        <v>5</v>
      </c>
      <c r="I3" s="18">
        <v>397.5</v>
      </c>
      <c r="J3" s="18">
        <f t="shared" ref="J3:J19" si="0">H3*I3</f>
        <v>1987.5</v>
      </c>
      <c r="K3" s="19" t="s">
        <v>39</v>
      </c>
      <c r="L3" s="19">
        <v>0</v>
      </c>
    </row>
    <row r="4" spans="1:12" x14ac:dyDescent="0.25">
      <c r="A4" s="20" t="s">
        <v>40</v>
      </c>
      <c r="B4" s="20" t="s">
        <v>41</v>
      </c>
      <c r="C4" s="20" t="s">
        <v>42</v>
      </c>
      <c r="D4" s="21" t="s">
        <v>43</v>
      </c>
      <c r="E4" s="21">
        <v>2012</v>
      </c>
      <c r="F4" s="22" t="s">
        <v>44</v>
      </c>
      <c r="G4" s="23">
        <v>2</v>
      </c>
      <c r="H4" s="24">
        <v>3</v>
      </c>
      <c r="I4" s="25">
        <v>709.75</v>
      </c>
      <c r="J4" s="26">
        <f t="shared" si="0"/>
        <v>2129.25</v>
      </c>
      <c r="K4" s="22" t="s">
        <v>39</v>
      </c>
      <c r="L4" s="22">
        <v>0</v>
      </c>
    </row>
    <row r="5" spans="1:12" x14ac:dyDescent="0.25">
      <c r="A5" s="14" t="s">
        <v>45</v>
      </c>
      <c r="B5" s="14" t="s">
        <v>46</v>
      </c>
      <c r="C5" s="14" t="s">
        <v>47</v>
      </c>
      <c r="D5" s="15" t="s">
        <v>45</v>
      </c>
      <c r="E5" s="15">
        <v>1982</v>
      </c>
      <c r="F5" s="15" t="s">
        <v>44</v>
      </c>
      <c r="G5" s="16">
        <v>1</v>
      </c>
      <c r="H5" s="17">
        <v>5</v>
      </c>
      <c r="I5" s="18">
        <v>576.79999999999995</v>
      </c>
      <c r="J5" s="18">
        <f t="shared" si="0"/>
        <v>2884</v>
      </c>
      <c r="K5" s="19" t="s">
        <v>39</v>
      </c>
      <c r="L5" s="19">
        <v>0</v>
      </c>
    </row>
    <row r="6" spans="1:12" x14ac:dyDescent="0.25">
      <c r="A6" s="27" t="s">
        <v>48</v>
      </c>
      <c r="B6" s="27" t="s">
        <v>49</v>
      </c>
      <c r="C6" s="28" t="s">
        <v>50</v>
      </c>
      <c r="D6" s="29" t="s">
        <v>51</v>
      </c>
      <c r="E6" s="30" t="s">
        <v>52</v>
      </c>
      <c r="F6" s="15" t="s">
        <v>44</v>
      </c>
      <c r="G6" s="31">
        <v>1</v>
      </c>
      <c r="H6" s="17">
        <v>5</v>
      </c>
      <c r="I6" s="32">
        <v>324.32</v>
      </c>
      <c r="J6" s="32">
        <f t="shared" si="0"/>
        <v>1621.6</v>
      </c>
      <c r="K6" s="19" t="s">
        <v>39</v>
      </c>
      <c r="L6" s="19">
        <v>0</v>
      </c>
    </row>
    <row r="7" spans="1:12" x14ac:dyDescent="0.25">
      <c r="A7" s="27" t="s">
        <v>48</v>
      </c>
      <c r="B7" s="27" t="s">
        <v>53</v>
      </c>
      <c r="C7" s="19" t="s">
        <v>54</v>
      </c>
      <c r="D7" s="33" t="s">
        <v>55</v>
      </c>
      <c r="E7" s="28">
        <v>2014</v>
      </c>
      <c r="F7" s="15" t="s">
        <v>44</v>
      </c>
      <c r="G7" s="34"/>
      <c r="H7" s="17">
        <v>5</v>
      </c>
      <c r="I7" s="18">
        <v>417.53</v>
      </c>
      <c r="J7" s="18">
        <f t="shared" si="0"/>
        <v>2087.6499999999996</v>
      </c>
      <c r="K7" s="19" t="s">
        <v>39</v>
      </c>
      <c r="L7" s="19">
        <v>0</v>
      </c>
    </row>
    <row r="8" spans="1:12" x14ac:dyDescent="0.25">
      <c r="A8" s="27" t="s">
        <v>48</v>
      </c>
      <c r="B8" s="27" t="s">
        <v>56</v>
      </c>
      <c r="C8" s="19" t="s">
        <v>57</v>
      </c>
      <c r="D8" s="33" t="s">
        <v>58</v>
      </c>
      <c r="E8" s="19">
        <v>2013</v>
      </c>
      <c r="F8" s="15" t="s">
        <v>44</v>
      </c>
      <c r="G8" s="34"/>
      <c r="H8" s="17">
        <v>5</v>
      </c>
      <c r="I8" s="18">
        <v>536.9</v>
      </c>
      <c r="J8" s="18">
        <f t="shared" si="0"/>
        <v>2684.5</v>
      </c>
      <c r="K8" s="19" t="s">
        <v>39</v>
      </c>
      <c r="L8" s="19">
        <v>0</v>
      </c>
    </row>
    <row r="9" spans="1:12" x14ac:dyDescent="0.25">
      <c r="A9" s="27" t="s">
        <v>48</v>
      </c>
      <c r="B9" s="27" t="s">
        <v>59</v>
      </c>
      <c r="C9" s="19" t="s">
        <v>60</v>
      </c>
      <c r="D9" s="33" t="s">
        <v>61</v>
      </c>
      <c r="E9" s="19">
        <v>2015</v>
      </c>
      <c r="F9" s="15" t="s">
        <v>44</v>
      </c>
      <c r="G9" s="34"/>
      <c r="H9" s="17">
        <v>5</v>
      </c>
      <c r="I9" s="18">
        <v>1731.63</v>
      </c>
      <c r="J9" s="18">
        <f t="shared" si="0"/>
        <v>8658.1500000000015</v>
      </c>
      <c r="K9" s="19" t="s">
        <v>39</v>
      </c>
      <c r="L9" s="19">
        <v>0</v>
      </c>
    </row>
    <row r="10" spans="1:12" x14ac:dyDescent="0.25">
      <c r="A10" s="27" t="s">
        <v>48</v>
      </c>
      <c r="B10" s="27" t="s">
        <v>62</v>
      </c>
      <c r="C10" s="19" t="s">
        <v>63</v>
      </c>
      <c r="D10" s="33" t="s">
        <v>64</v>
      </c>
      <c r="E10" s="19"/>
      <c r="F10" s="15" t="s">
        <v>44</v>
      </c>
      <c r="G10" s="34"/>
      <c r="H10" s="17">
        <v>5</v>
      </c>
      <c r="I10" s="18">
        <v>1925</v>
      </c>
      <c r="J10" s="18">
        <f t="shared" si="0"/>
        <v>9625</v>
      </c>
      <c r="K10" s="19" t="s">
        <v>39</v>
      </c>
      <c r="L10" s="19">
        <v>0</v>
      </c>
    </row>
    <row r="11" spans="1:12" x14ac:dyDescent="0.25">
      <c r="A11" s="27" t="s">
        <v>48</v>
      </c>
      <c r="B11" s="27" t="s">
        <v>65</v>
      </c>
      <c r="C11" s="19" t="s">
        <v>66</v>
      </c>
      <c r="D11" s="33" t="s">
        <v>67</v>
      </c>
      <c r="E11" s="28">
        <v>2014</v>
      </c>
      <c r="F11" s="15" t="s">
        <v>44</v>
      </c>
      <c r="G11" s="34"/>
      <c r="H11" s="17">
        <v>5</v>
      </c>
      <c r="I11" s="18">
        <v>2598.75</v>
      </c>
      <c r="J11" s="18">
        <f t="shared" si="0"/>
        <v>12993.75</v>
      </c>
      <c r="K11" s="19" t="s">
        <v>39</v>
      </c>
      <c r="L11" s="19">
        <v>0</v>
      </c>
    </row>
    <row r="12" spans="1:12" x14ac:dyDescent="0.25">
      <c r="A12" s="27" t="s">
        <v>68</v>
      </c>
      <c r="B12" s="14" t="s">
        <v>69</v>
      </c>
      <c r="C12" s="14" t="s">
        <v>70</v>
      </c>
      <c r="D12" s="14" t="s">
        <v>71</v>
      </c>
      <c r="E12" s="15">
        <v>2012</v>
      </c>
      <c r="F12" s="15" t="s">
        <v>44</v>
      </c>
      <c r="G12" s="15">
        <v>1</v>
      </c>
      <c r="H12" s="17">
        <v>5</v>
      </c>
      <c r="I12" s="18">
        <v>232.8</v>
      </c>
      <c r="J12" s="18">
        <f t="shared" si="0"/>
        <v>1164</v>
      </c>
      <c r="K12" s="19" t="s">
        <v>39</v>
      </c>
      <c r="L12" s="19">
        <v>0</v>
      </c>
    </row>
    <row r="13" spans="1:12" x14ac:dyDescent="0.25">
      <c r="A13" s="14" t="s">
        <v>68</v>
      </c>
      <c r="B13" s="14" t="s">
        <v>72</v>
      </c>
      <c r="C13" s="14" t="s">
        <v>73</v>
      </c>
      <c r="D13" s="15" t="s">
        <v>73</v>
      </c>
      <c r="E13" s="15">
        <v>2010</v>
      </c>
      <c r="F13" s="15" t="s">
        <v>44</v>
      </c>
      <c r="G13" s="16">
        <v>1</v>
      </c>
      <c r="H13" s="17">
        <v>5</v>
      </c>
      <c r="I13" s="18">
        <v>3192</v>
      </c>
      <c r="J13" s="18">
        <f t="shared" si="0"/>
        <v>15960</v>
      </c>
      <c r="K13" s="19" t="s">
        <v>39</v>
      </c>
      <c r="L13" s="19">
        <v>0</v>
      </c>
    </row>
    <row r="14" spans="1:12" x14ac:dyDescent="0.25">
      <c r="A14" s="14" t="s">
        <v>40</v>
      </c>
      <c r="B14" s="14" t="s">
        <v>74</v>
      </c>
      <c r="C14" s="14" t="s">
        <v>75</v>
      </c>
      <c r="D14" s="15" t="s">
        <v>76</v>
      </c>
      <c r="E14" s="15">
        <v>2013</v>
      </c>
      <c r="F14" s="15" t="s">
        <v>44</v>
      </c>
      <c r="G14" s="16">
        <v>1</v>
      </c>
      <c r="H14" s="17">
        <v>5</v>
      </c>
      <c r="I14" s="18">
        <v>248.2</v>
      </c>
      <c r="J14" s="18">
        <f t="shared" si="0"/>
        <v>1241</v>
      </c>
      <c r="K14" s="19" t="s">
        <v>39</v>
      </c>
      <c r="L14" s="19">
        <v>0</v>
      </c>
    </row>
    <row r="15" spans="1:12" x14ac:dyDescent="0.25">
      <c r="A15" s="14" t="s">
        <v>40</v>
      </c>
      <c r="B15" s="14" t="s">
        <v>77</v>
      </c>
      <c r="C15" s="14" t="s">
        <v>78</v>
      </c>
      <c r="D15" s="15" t="s">
        <v>79</v>
      </c>
      <c r="E15" s="15">
        <v>2014</v>
      </c>
      <c r="F15" s="15" t="s">
        <v>44</v>
      </c>
      <c r="G15" s="16">
        <v>1</v>
      </c>
      <c r="H15" s="17">
        <v>5</v>
      </c>
      <c r="I15" s="18">
        <v>382.5</v>
      </c>
      <c r="J15" s="18">
        <f t="shared" si="0"/>
        <v>1912.5</v>
      </c>
      <c r="K15" s="19" t="s">
        <v>39</v>
      </c>
      <c r="L15" s="19">
        <v>0</v>
      </c>
    </row>
    <row r="16" spans="1:12" x14ac:dyDescent="0.25">
      <c r="A16" s="14" t="s">
        <v>40</v>
      </c>
      <c r="B16" s="14" t="s">
        <v>80</v>
      </c>
      <c r="C16" s="14" t="s">
        <v>81</v>
      </c>
      <c r="D16" s="15" t="s">
        <v>79</v>
      </c>
      <c r="E16" s="15">
        <v>2012</v>
      </c>
      <c r="F16" s="15" t="s">
        <v>44</v>
      </c>
      <c r="G16" s="16">
        <v>1</v>
      </c>
      <c r="H16" s="17">
        <v>5</v>
      </c>
      <c r="I16" s="18">
        <v>382.5</v>
      </c>
      <c r="J16" s="18">
        <f t="shared" si="0"/>
        <v>1912.5</v>
      </c>
      <c r="K16" s="19" t="s">
        <v>39</v>
      </c>
      <c r="L16" s="19">
        <v>0</v>
      </c>
    </row>
    <row r="17" spans="1:12" x14ac:dyDescent="0.25">
      <c r="A17" s="14" t="s">
        <v>40</v>
      </c>
      <c r="B17" s="14" t="s">
        <v>82</v>
      </c>
      <c r="C17" s="14" t="s">
        <v>83</v>
      </c>
      <c r="D17" s="15" t="s">
        <v>79</v>
      </c>
      <c r="E17" s="15">
        <v>2014</v>
      </c>
      <c r="F17" s="15" t="s">
        <v>44</v>
      </c>
      <c r="G17" s="16">
        <v>1</v>
      </c>
      <c r="H17" s="17">
        <v>5</v>
      </c>
      <c r="I17" s="18">
        <v>382.5</v>
      </c>
      <c r="J17" s="18">
        <f t="shared" si="0"/>
        <v>1912.5</v>
      </c>
      <c r="K17" s="19" t="s">
        <v>39</v>
      </c>
      <c r="L17" s="19">
        <v>0</v>
      </c>
    </row>
    <row r="18" spans="1:12" x14ac:dyDescent="0.25">
      <c r="A18" s="14" t="s">
        <v>84</v>
      </c>
      <c r="B18" s="14" t="s">
        <v>85</v>
      </c>
      <c r="C18" s="14" t="s">
        <v>86</v>
      </c>
      <c r="D18" s="15" t="s">
        <v>87</v>
      </c>
      <c r="E18" s="15">
        <v>2012</v>
      </c>
      <c r="F18" s="15" t="s">
        <v>44</v>
      </c>
      <c r="G18" s="16">
        <v>2</v>
      </c>
      <c r="H18" s="17">
        <v>5</v>
      </c>
      <c r="I18" s="18">
        <v>234</v>
      </c>
      <c r="J18" s="18">
        <f t="shared" si="0"/>
        <v>1170</v>
      </c>
      <c r="K18" s="19" t="s">
        <v>39</v>
      </c>
      <c r="L18" s="19">
        <v>0</v>
      </c>
    </row>
    <row r="19" spans="1:12" x14ac:dyDescent="0.25">
      <c r="A19" s="14" t="s">
        <v>40</v>
      </c>
      <c r="B19" s="14" t="s">
        <v>88</v>
      </c>
      <c r="C19" s="14" t="s">
        <v>89</v>
      </c>
      <c r="D19" s="15" t="s">
        <v>43</v>
      </c>
      <c r="E19" s="15">
        <v>2013</v>
      </c>
      <c r="F19" s="15" t="s">
        <v>44</v>
      </c>
      <c r="G19" s="16">
        <v>1</v>
      </c>
      <c r="H19" s="17">
        <v>1</v>
      </c>
      <c r="I19" s="18">
        <v>599.25</v>
      </c>
      <c r="J19" s="18">
        <f t="shared" si="0"/>
        <v>599.25</v>
      </c>
      <c r="K19" s="19" t="s">
        <v>39</v>
      </c>
      <c r="L19" s="19">
        <v>0</v>
      </c>
    </row>
    <row r="20" spans="1:12" x14ac:dyDescent="0.25">
      <c r="A20" s="7"/>
      <c r="B20" s="7"/>
      <c r="C20" s="7"/>
      <c r="D20" s="7"/>
      <c r="E20" s="35"/>
      <c r="F20" s="7"/>
      <c r="G20" s="36">
        <v>17</v>
      </c>
      <c r="H20" s="10">
        <f>SUM(H3:H19)</f>
        <v>79</v>
      </c>
      <c r="I20" s="7"/>
      <c r="J20" s="37">
        <f>SUM(J3:J19)</f>
        <v>70543.149999999994</v>
      </c>
      <c r="K20" s="7"/>
      <c r="L20" s="7"/>
    </row>
    <row r="21" spans="1:12" x14ac:dyDescent="0.25">
      <c r="A21" s="93" t="s">
        <v>1025</v>
      </c>
    </row>
    <row r="22" spans="1:12" x14ac:dyDescent="0.25">
      <c r="A22" s="58" t="s">
        <v>23</v>
      </c>
      <c r="B22" s="58" t="s">
        <v>24</v>
      </c>
      <c r="C22" s="58" t="s">
        <v>25</v>
      </c>
      <c r="D22" s="58" t="s">
        <v>26</v>
      </c>
      <c r="E22" s="58" t="s">
        <v>27</v>
      </c>
      <c r="F22" s="58" t="s">
        <v>28</v>
      </c>
      <c r="G22" s="59" t="s">
        <v>29</v>
      </c>
      <c r="H22" s="59" t="s">
        <v>30</v>
      </c>
      <c r="I22" s="60" t="s">
        <v>31</v>
      </c>
      <c r="J22" s="60" t="s">
        <v>32</v>
      </c>
      <c r="K22" s="60" t="s">
        <v>33</v>
      </c>
      <c r="L22" s="60" t="s">
        <v>30</v>
      </c>
    </row>
    <row r="23" spans="1:12" x14ac:dyDescent="0.25">
      <c r="A23" s="27" t="s">
        <v>227</v>
      </c>
      <c r="B23" s="27" t="s">
        <v>1079</v>
      </c>
      <c r="C23" s="19" t="s">
        <v>1080</v>
      </c>
      <c r="D23" s="30" t="s">
        <v>227</v>
      </c>
      <c r="E23" s="19" t="s">
        <v>1081</v>
      </c>
      <c r="F23" s="19" t="s">
        <v>44</v>
      </c>
      <c r="G23" s="34">
        <v>2</v>
      </c>
      <c r="H23" s="16">
        <v>3</v>
      </c>
      <c r="I23" s="48">
        <v>431.2</v>
      </c>
      <c r="J23" s="18">
        <f>H23*I23</f>
        <v>1293.5999999999999</v>
      </c>
      <c r="K23" s="19" t="s">
        <v>39</v>
      </c>
      <c r="L23" s="19">
        <v>0</v>
      </c>
    </row>
    <row r="24" spans="1:12" x14ac:dyDescent="0.25">
      <c r="A24" s="27" t="s">
        <v>48</v>
      </c>
      <c r="B24" s="27" t="s">
        <v>59</v>
      </c>
      <c r="C24" s="19" t="s">
        <v>60</v>
      </c>
      <c r="D24" s="33" t="s">
        <v>61</v>
      </c>
      <c r="E24" s="19">
        <v>2015</v>
      </c>
      <c r="F24" s="19" t="s">
        <v>44</v>
      </c>
      <c r="G24" s="34"/>
      <c r="H24" s="16">
        <v>3</v>
      </c>
      <c r="I24" s="18">
        <v>1731.63</v>
      </c>
      <c r="J24" s="18">
        <f t="shared" ref="J24:J34" si="1">H24*I24</f>
        <v>5194.8900000000003</v>
      </c>
      <c r="K24" s="19" t="s">
        <v>39</v>
      </c>
      <c r="L24" s="19">
        <v>0</v>
      </c>
    </row>
    <row r="25" spans="1:12" x14ac:dyDescent="0.25">
      <c r="A25" s="14" t="s">
        <v>40</v>
      </c>
      <c r="B25" s="14" t="s">
        <v>82</v>
      </c>
      <c r="C25" s="14" t="s">
        <v>83</v>
      </c>
      <c r="D25" s="15" t="s">
        <v>79</v>
      </c>
      <c r="E25" s="15">
        <v>2014</v>
      </c>
      <c r="F25" s="19" t="s">
        <v>44</v>
      </c>
      <c r="G25" s="16">
        <v>1</v>
      </c>
      <c r="H25" s="16">
        <v>3</v>
      </c>
      <c r="I25" s="18">
        <v>382.5</v>
      </c>
      <c r="J25" s="18">
        <f t="shared" si="1"/>
        <v>1147.5</v>
      </c>
      <c r="K25" s="19" t="s">
        <v>39</v>
      </c>
      <c r="L25" s="19">
        <v>0</v>
      </c>
    </row>
    <row r="26" spans="1:12" x14ac:dyDescent="0.25">
      <c r="A26" s="14" t="s">
        <v>40</v>
      </c>
      <c r="B26" s="14" t="s">
        <v>1082</v>
      </c>
      <c r="C26" s="14" t="s">
        <v>1083</v>
      </c>
      <c r="D26" s="15" t="s">
        <v>1084</v>
      </c>
      <c r="E26" s="15">
        <v>2013</v>
      </c>
      <c r="F26" s="19" t="s">
        <v>44</v>
      </c>
      <c r="G26" s="16">
        <v>1</v>
      </c>
      <c r="H26" s="16">
        <v>3</v>
      </c>
      <c r="I26" s="18">
        <v>841.5</v>
      </c>
      <c r="J26" s="18">
        <f t="shared" si="1"/>
        <v>2524.5</v>
      </c>
      <c r="K26" s="19" t="s">
        <v>39</v>
      </c>
      <c r="L26" s="19">
        <v>0</v>
      </c>
    </row>
    <row r="27" spans="1:12" x14ac:dyDescent="0.25">
      <c r="A27" s="14" t="s">
        <v>40</v>
      </c>
      <c r="B27" s="14" t="s">
        <v>1085</v>
      </c>
      <c r="C27" s="14" t="s">
        <v>1086</v>
      </c>
      <c r="D27" s="15" t="s">
        <v>43</v>
      </c>
      <c r="E27" s="15">
        <v>2014</v>
      </c>
      <c r="F27" s="19" t="s">
        <v>44</v>
      </c>
      <c r="G27" s="16">
        <v>1</v>
      </c>
      <c r="H27" s="16">
        <v>3</v>
      </c>
      <c r="I27" s="18">
        <v>680</v>
      </c>
      <c r="J27" s="18">
        <f t="shared" si="1"/>
        <v>2040</v>
      </c>
      <c r="K27" s="19" t="s">
        <v>39</v>
      </c>
      <c r="L27" s="19">
        <v>0</v>
      </c>
    </row>
    <row r="28" spans="1:12" x14ac:dyDescent="0.25">
      <c r="A28" s="14" t="s">
        <v>40</v>
      </c>
      <c r="B28" s="14" t="s">
        <v>1087</v>
      </c>
      <c r="C28" s="14" t="s">
        <v>1088</v>
      </c>
      <c r="D28" s="15" t="s">
        <v>43</v>
      </c>
      <c r="E28" s="15">
        <v>2014</v>
      </c>
      <c r="F28" s="19" t="s">
        <v>44</v>
      </c>
      <c r="G28" s="16">
        <v>1</v>
      </c>
      <c r="H28" s="16">
        <v>3</v>
      </c>
      <c r="I28" s="18">
        <v>786.25</v>
      </c>
      <c r="J28" s="18">
        <f t="shared" si="1"/>
        <v>2358.75</v>
      </c>
      <c r="K28" s="19" t="s">
        <v>39</v>
      </c>
      <c r="L28" s="19">
        <v>0</v>
      </c>
    </row>
    <row r="29" spans="1:12" x14ac:dyDescent="0.25">
      <c r="A29" s="14" t="s">
        <v>40</v>
      </c>
      <c r="B29" s="14" t="s">
        <v>1089</v>
      </c>
      <c r="C29" s="14" t="s">
        <v>42</v>
      </c>
      <c r="D29" s="15" t="s">
        <v>43</v>
      </c>
      <c r="E29" s="15">
        <v>2014</v>
      </c>
      <c r="F29" s="19" t="s">
        <v>44</v>
      </c>
      <c r="G29" s="16">
        <v>1</v>
      </c>
      <c r="H29" s="16">
        <v>3</v>
      </c>
      <c r="I29" s="18">
        <v>748</v>
      </c>
      <c r="J29" s="18">
        <f t="shared" si="1"/>
        <v>2244</v>
      </c>
      <c r="K29" s="19" t="s">
        <v>39</v>
      </c>
      <c r="L29" s="19">
        <v>0</v>
      </c>
    </row>
    <row r="30" spans="1:12" x14ac:dyDescent="0.25">
      <c r="A30" s="14" t="s">
        <v>40</v>
      </c>
      <c r="B30" s="14" t="s">
        <v>1090</v>
      </c>
      <c r="C30" s="14" t="s">
        <v>1091</v>
      </c>
      <c r="D30" s="15" t="s">
        <v>1092</v>
      </c>
      <c r="E30" s="15">
        <v>2011</v>
      </c>
      <c r="F30" s="19" t="s">
        <v>44</v>
      </c>
      <c r="G30" s="16">
        <v>1</v>
      </c>
      <c r="H30" s="16">
        <v>3</v>
      </c>
      <c r="I30" s="18">
        <v>499.2</v>
      </c>
      <c r="J30" s="18">
        <f t="shared" si="1"/>
        <v>1497.6</v>
      </c>
      <c r="K30" s="19" t="s">
        <v>39</v>
      </c>
      <c r="L30" s="19">
        <v>0</v>
      </c>
    </row>
    <row r="31" spans="1:12" x14ac:dyDescent="0.25">
      <c r="A31" s="14" t="s">
        <v>40</v>
      </c>
      <c r="B31" s="14" t="s">
        <v>1093</v>
      </c>
      <c r="C31" s="14" t="s">
        <v>1094</v>
      </c>
      <c r="D31" s="15" t="s">
        <v>1095</v>
      </c>
      <c r="E31" s="15">
        <v>2012</v>
      </c>
      <c r="F31" s="19" t="s">
        <v>44</v>
      </c>
      <c r="G31" s="16">
        <v>1</v>
      </c>
      <c r="H31" s="16">
        <v>3</v>
      </c>
      <c r="I31" s="18">
        <v>798.66</v>
      </c>
      <c r="J31" s="18">
        <f t="shared" si="1"/>
        <v>2395.98</v>
      </c>
      <c r="K31" s="19" t="s">
        <v>39</v>
      </c>
      <c r="L31" s="19">
        <v>0</v>
      </c>
    </row>
    <row r="32" spans="1:12" x14ac:dyDescent="0.25">
      <c r="A32" s="14" t="s">
        <v>517</v>
      </c>
      <c r="B32" s="14" t="s">
        <v>1096</v>
      </c>
      <c r="C32" s="14" t="s">
        <v>1097</v>
      </c>
      <c r="D32" s="15" t="s">
        <v>73</v>
      </c>
      <c r="E32" s="15" t="s">
        <v>1098</v>
      </c>
      <c r="F32" s="19" t="s">
        <v>44</v>
      </c>
      <c r="G32" s="16">
        <v>1</v>
      </c>
      <c r="H32" s="16">
        <v>3</v>
      </c>
      <c r="I32" s="18">
        <v>2960</v>
      </c>
      <c r="J32" s="18">
        <f t="shared" si="1"/>
        <v>8880</v>
      </c>
      <c r="K32" s="19" t="s">
        <v>39</v>
      </c>
      <c r="L32" s="19">
        <v>0</v>
      </c>
    </row>
    <row r="33" spans="1:12" x14ac:dyDescent="0.25">
      <c r="A33" s="14" t="s">
        <v>517</v>
      </c>
      <c r="B33" s="14" t="s">
        <v>1099</v>
      </c>
      <c r="C33" s="14" t="s">
        <v>1097</v>
      </c>
      <c r="D33" s="15" t="s">
        <v>73</v>
      </c>
      <c r="E33" s="15" t="s">
        <v>1098</v>
      </c>
      <c r="F33" s="19" t="s">
        <v>44</v>
      </c>
      <c r="G33" s="16">
        <v>1</v>
      </c>
      <c r="H33" s="16">
        <v>2</v>
      </c>
      <c r="I33" s="18">
        <v>2960</v>
      </c>
      <c r="J33" s="18">
        <f t="shared" si="1"/>
        <v>5920</v>
      </c>
      <c r="K33" s="19" t="s">
        <v>39</v>
      </c>
      <c r="L33" s="19">
        <v>0</v>
      </c>
    </row>
    <row r="34" spans="1:12" x14ac:dyDescent="0.25">
      <c r="A34" s="27" t="s">
        <v>517</v>
      </c>
      <c r="B34" s="27" t="s">
        <v>1100</v>
      </c>
      <c r="C34" s="19" t="s">
        <v>1101</v>
      </c>
      <c r="D34" s="30" t="s">
        <v>73</v>
      </c>
      <c r="E34" s="19" t="s">
        <v>1098</v>
      </c>
      <c r="F34" s="19" t="s">
        <v>44</v>
      </c>
      <c r="G34" s="34">
        <v>1</v>
      </c>
      <c r="H34" s="16">
        <v>2</v>
      </c>
      <c r="I34" s="18">
        <v>2285</v>
      </c>
      <c r="J34" s="18">
        <f t="shared" si="1"/>
        <v>4570</v>
      </c>
      <c r="K34" s="19" t="s">
        <v>39</v>
      </c>
      <c r="L34" s="19">
        <v>0</v>
      </c>
    </row>
    <row r="35" spans="1:12" x14ac:dyDescent="0.25">
      <c r="A35" s="7"/>
      <c r="B35" s="7"/>
      <c r="C35" s="7"/>
      <c r="D35" s="7"/>
      <c r="E35" s="35"/>
      <c r="F35" s="7"/>
      <c r="G35" s="36">
        <v>12</v>
      </c>
      <c r="H35" s="10">
        <f>SUM(H23:H34)</f>
        <v>34</v>
      </c>
      <c r="I35" s="7"/>
      <c r="J35" s="90">
        <f>SUM(J23:J34)</f>
        <v>40066.819999999992</v>
      </c>
      <c r="K35" s="7"/>
      <c r="L35" s="7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/>
  </sheetViews>
  <sheetFormatPr baseColWidth="10" defaultRowHeight="15" x14ac:dyDescent="0.25"/>
  <cols>
    <col min="1" max="1" width="23.85546875" customWidth="1"/>
    <col min="6" max="6" width="16" customWidth="1"/>
  </cols>
  <sheetData>
    <row r="1" spans="1:6" x14ac:dyDescent="0.25">
      <c r="A1" s="174" t="s">
        <v>90</v>
      </c>
    </row>
    <row r="2" spans="1:6" x14ac:dyDescent="0.25">
      <c r="A2" s="1" t="s">
        <v>0</v>
      </c>
      <c r="B2" s="168" t="s">
        <v>1648</v>
      </c>
      <c r="C2" s="168" t="s">
        <v>2</v>
      </c>
      <c r="D2" s="168" t="s">
        <v>1649</v>
      </c>
      <c r="E2" s="169" t="s">
        <v>4</v>
      </c>
      <c r="F2" s="169" t="s">
        <v>5</v>
      </c>
    </row>
    <row r="3" spans="1:6" x14ac:dyDescent="0.25">
      <c r="A3" s="170" t="s">
        <v>6</v>
      </c>
      <c r="B3" s="2">
        <v>70000</v>
      </c>
      <c r="C3" s="2">
        <v>70543.149999999994</v>
      </c>
      <c r="D3" s="4">
        <f>C3-B3</f>
        <v>543.14999999999418</v>
      </c>
      <c r="E3" s="5">
        <f>[1]AGR!G20</f>
        <v>0</v>
      </c>
      <c r="F3" s="5">
        <f>[1]AGR!H20</f>
        <v>0</v>
      </c>
    </row>
    <row r="4" spans="1:6" x14ac:dyDescent="0.25">
      <c r="A4" s="170" t="s">
        <v>1650</v>
      </c>
      <c r="B4" s="2">
        <v>50000</v>
      </c>
      <c r="C4" s="2">
        <v>49953.55</v>
      </c>
      <c r="D4" s="4">
        <f t="shared" ref="D4:D17" si="0">C4-B4</f>
        <v>-46.44999999999709</v>
      </c>
      <c r="E4" s="5">
        <f>[1]DERR!G36</f>
        <v>0</v>
      </c>
      <c r="F4" s="5">
        <f>[1]DERR!H36</f>
        <v>0</v>
      </c>
    </row>
    <row r="5" spans="1:6" x14ac:dyDescent="0.25">
      <c r="A5" s="170" t="s">
        <v>1651</v>
      </c>
      <c r="B5" s="2">
        <v>50000</v>
      </c>
      <c r="C5" s="2">
        <v>50077.599999999999</v>
      </c>
      <c r="D5" s="4">
        <f t="shared" si="0"/>
        <v>77.599999999998545</v>
      </c>
      <c r="E5" s="5">
        <f>[1]DOAN!G20</f>
        <v>0</v>
      </c>
      <c r="F5" s="5">
        <f>[1]DOAN!H20</f>
        <v>0</v>
      </c>
    </row>
    <row r="6" spans="1:6" x14ac:dyDescent="0.25">
      <c r="A6" s="170" t="s">
        <v>14</v>
      </c>
      <c r="B6" s="2">
        <v>100000</v>
      </c>
      <c r="C6" s="2">
        <v>99986.15</v>
      </c>
      <c r="D6" s="4">
        <f t="shared" si="0"/>
        <v>-13.850000000005821</v>
      </c>
      <c r="E6" s="5">
        <f>[1]DTS!G51</f>
        <v>0</v>
      </c>
      <c r="F6" s="5">
        <f>[1]DTS!H51</f>
        <v>0</v>
      </c>
    </row>
    <row r="7" spans="1:6" x14ac:dyDescent="0.25">
      <c r="A7" s="170" t="s">
        <v>10</v>
      </c>
      <c r="B7" s="2">
        <v>130000</v>
      </c>
      <c r="C7" s="2">
        <v>129531.4</v>
      </c>
      <c r="D7" s="4">
        <f t="shared" si="0"/>
        <v>-468.60000000000582</v>
      </c>
      <c r="E7" s="5">
        <f>[1]ENFA!G37</f>
        <v>0</v>
      </c>
      <c r="F7" s="5">
        <f>[1]ENFA!H37</f>
        <v>0</v>
      </c>
    </row>
    <row r="8" spans="1:6" x14ac:dyDescent="0.25">
      <c r="A8" s="170" t="s">
        <v>1652</v>
      </c>
      <c r="B8" s="2">
        <v>49000</v>
      </c>
      <c r="C8" s="2">
        <v>49832.41</v>
      </c>
      <c r="D8" s="4">
        <f t="shared" si="0"/>
        <v>832.41000000000349</v>
      </c>
      <c r="E8" s="6">
        <f>[1]MCCN!G33</f>
        <v>0</v>
      </c>
      <c r="F8" s="6">
        <f>[1]MCCN!H33</f>
        <v>0</v>
      </c>
    </row>
    <row r="9" spans="1:6" x14ac:dyDescent="0.25">
      <c r="A9" s="170" t="s">
        <v>13</v>
      </c>
      <c r="B9" s="2">
        <v>50000</v>
      </c>
      <c r="C9" s="2">
        <v>49904.33</v>
      </c>
      <c r="D9" s="4">
        <f t="shared" si="0"/>
        <v>-95.669999999998254</v>
      </c>
      <c r="E9" s="5">
        <f>[1]MVZ!G11</f>
        <v>0</v>
      </c>
      <c r="F9" s="5">
        <f>[1]MVZ!H11</f>
        <v>0</v>
      </c>
    </row>
    <row r="10" spans="1:6" x14ac:dyDescent="0.25">
      <c r="A10" s="170" t="s">
        <v>8</v>
      </c>
      <c r="B10" s="2">
        <v>50000</v>
      </c>
      <c r="C10" s="2">
        <v>49477.760000000002</v>
      </c>
      <c r="D10" s="4">
        <f t="shared" si="0"/>
        <v>-522.23999999999796</v>
      </c>
      <c r="E10" s="5">
        <f>[1]NIN!G27</f>
        <v>0</v>
      </c>
      <c r="F10" s="5">
        <f>[1]NIN!H27</f>
        <v>0</v>
      </c>
    </row>
    <row r="11" spans="1:6" x14ac:dyDescent="0.25">
      <c r="A11" s="170" t="s">
        <v>12</v>
      </c>
      <c r="B11" s="2">
        <v>50000</v>
      </c>
      <c r="C11" s="2">
        <v>49981.33</v>
      </c>
      <c r="D11" s="4">
        <f t="shared" si="0"/>
        <v>-18.669999999998254</v>
      </c>
      <c r="E11" s="5">
        <f>[1]NUTA!G16</f>
        <v>0</v>
      </c>
      <c r="F11" s="5">
        <f>[1]NUTA!H16</f>
        <v>0</v>
      </c>
    </row>
    <row r="12" spans="1:6" x14ac:dyDescent="0.25">
      <c r="A12" s="170" t="s">
        <v>16</v>
      </c>
      <c r="B12" s="2">
        <v>70000</v>
      </c>
      <c r="C12" s="2">
        <v>70055.88</v>
      </c>
      <c r="D12" s="4">
        <f t="shared" si="0"/>
        <v>55.880000000004657</v>
      </c>
      <c r="E12" s="5">
        <f>[1]PER!G60</f>
        <v>0</v>
      </c>
      <c r="F12" s="5">
        <f>[1]PER!H60</f>
        <v>0</v>
      </c>
    </row>
    <row r="13" spans="1:6" x14ac:dyDescent="0.25">
      <c r="A13" s="170" t="s">
        <v>15</v>
      </c>
      <c r="B13" s="2">
        <v>50000</v>
      </c>
      <c r="C13" s="2">
        <v>49947.15</v>
      </c>
      <c r="D13" s="4">
        <f t="shared" si="0"/>
        <v>-52.849999999998545</v>
      </c>
      <c r="E13" s="5">
        <f>[1]PSIC!G37</f>
        <v>0</v>
      </c>
      <c r="F13" s="5">
        <f>[1]PSIC!H37</f>
        <v>0</v>
      </c>
    </row>
    <row r="14" spans="1:6" x14ac:dyDescent="0.25">
      <c r="A14" s="170" t="s">
        <v>1653</v>
      </c>
      <c r="B14" s="171">
        <v>100000</v>
      </c>
      <c r="C14" s="171">
        <v>99605.95</v>
      </c>
      <c r="D14" s="4">
        <f t="shared" si="0"/>
        <v>-394.05000000000291</v>
      </c>
      <c r="E14" s="5">
        <f>[1]SLPCyE!G38</f>
        <v>0</v>
      </c>
      <c r="F14" s="5">
        <f>[1]SLPCyE!H38</f>
        <v>0</v>
      </c>
    </row>
    <row r="15" spans="1:6" x14ac:dyDescent="0.25">
      <c r="A15" s="170" t="s">
        <v>17</v>
      </c>
      <c r="B15" s="171">
        <v>70000</v>
      </c>
      <c r="C15" s="171">
        <v>70093.350000000006</v>
      </c>
      <c r="D15" s="4">
        <f t="shared" si="0"/>
        <v>93.350000000005821</v>
      </c>
      <c r="E15" s="5">
        <f>[1]TEL!G18</f>
        <v>0</v>
      </c>
      <c r="F15" s="5">
        <f>[1]TEL!H18</f>
        <v>0</v>
      </c>
    </row>
    <row r="16" spans="1:6" x14ac:dyDescent="0.25">
      <c r="A16" s="170" t="s">
        <v>1654</v>
      </c>
      <c r="B16" s="171">
        <v>110000</v>
      </c>
      <c r="C16" s="171">
        <v>110000</v>
      </c>
      <c r="D16" s="4">
        <f t="shared" si="0"/>
        <v>0</v>
      </c>
      <c r="E16" s="6">
        <f>[1]LHI!B85</f>
        <v>0</v>
      </c>
      <c r="F16" s="6">
        <f>[1]LHI!C85</f>
        <v>0</v>
      </c>
    </row>
    <row r="17" spans="1:6" x14ac:dyDescent="0.25">
      <c r="A17" s="1" t="s">
        <v>32</v>
      </c>
      <c r="B17" s="2">
        <f>SUM(B3:B16)</f>
        <v>999000</v>
      </c>
      <c r="C17" s="2">
        <v>998990.01</v>
      </c>
      <c r="D17" s="4">
        <f t="shared" si="0"/>
        <v>-9.9899999999906868</v>
      </c>
      <c r="E17" s="5">
        <f>SUM(E3:E16)</f>
        <v>0</v>
      </c>
      <c r="F17" s="5">
        <f>SUM(F3:F16)</f>
        <v>0</v>
      </c>
    </row>
    <row r="19" spans="1:6" x14ac:dyDescent="0.25">
      <c r="A19" s="173" t="s">
        <v>1025</v>
      </c>
    </row>
    <row r="20" spans="1:6" x14ac:dyDescent="0.25">
      <c r="A20" s="1" t="s">
        <v>0</v>
      </c>
      <c r="B20" s="168" t="s">
        <v>1</v>
      </c>
      <c r="C20" s="168" t="s">
        <v>2</v>
      </c>
      <c r="D20" s="172" t="s">
        <v>3</v>
      </c>
      <c r="E20" s="1" t="s">
        <v>4</v>
      </c>
      <c r="F20" s="1" t="s">
        <v>5</v>
      </c>
    </row>
    <row r="21" spans="1:6" x14ac:dyDescent="0.25">
      <c r="A21" s="1" t="s">
        <v>6</v>
      </c>
      <c r="B21" s="2">
        <v>40000</v>
      </c>
      <c r="C21" s="3">
        <f>[2]AGR!J43</f>
        <v>0</v>
      </c>
      <c r="D21" s="4">
        <f>B21-C21</f>
        <v>40000</v>
      </c>
      <c r="E21" s="5">
        <f>[2]AGR!G43</f>
        <v>0</v>
      </c>
      <c r="F21" s="5">
        <f>[2]AGR!H43</f>
        <v>0</v>
      </c>
    </row>
    <row r="22" spans="1:6" x14ac:dyDescent="0.25">
      <c r="A22" s="1" t="s">
        <v>7</v>
      </c>
      <c r="B22" s="2">
        <v>50000</v>
      </c>
      <c r="C22" s="3">
        <f>[2]DER!J53</f>
        <v>0</v>
      </c>
      <c r="D22" s="4">
        <f t="shared" ref="D22:D38" si="1">B22-C22</f>
        <v>50000</v>
      </c>
      <c r="E22" s="5">
        <f>[2]DER!G53</f>
        <v>0</v>
      </c>
      <c r="F22" s="5">
        <f>[2]DER!H53</f>
        <v>0</v>
      </c>
    </row>
    <row r="23" spans="1:6" x14ac:dyDescent="0.25">
      <c r="A23" s="1" t="s">
        <v>8</v>
      </c>
      <c r="B23" s="2">
        <v>45000</v>
      </c>
      <c r="C23" s="3">
        <f>[2]NIN!J61</f>
        <v>0</v>
      </c>
      <c r="D23" s="4">
        <f t="shared" si="1"/>
        <v>45000</v>
      </c>
      <c r="E23" s="5">
        <f>[2]NIN!G61</f>
        <v>0</v>
      </c>
      <c r="F23" s="5">
        <f>[2]NIN!H61</f>
        <v>0</v>
      </c>
    </row>
    <row r="24" spans="1:6" x14ac:dyDescent="0.25">
      <c r="A24" s="1" t="s">
        <v>9</v>
      </c>
      <c r="B24" s="2">
        <v>50000</v>
      </c>
      <c r="C24" s="3">
        <f>[2]SLPCyE!J50</f>
        <v>0</v>
      </c>
      <c r="D24" s="4">
        <f t="shared" si="1"/>
        <v>50000</v>
      </c>
      <c r="E24" s="5">
        <f>[2]SLPCyE!G50</f>
        <v>0</v>
      </c>
      <c r="F24" s="5">
        <f>[2]SLPCyE!H50</f>
        <v>0</v>
      </c>
    </row>
    <row r="25" spans="1:6" x14ac:dyDescent="0.25">
      <c r="A25" s="1" t="s">
        <v>10</v>
      </c>
      <c r="B25" s="2">
        <v>40000</v>
      </c>
      <c r="C25" s="3">
        <f>[2]ENFA!J39</f>
        <v>0</v>
      </c>
      <c r="D25" s="4">
        <f t="shared" si="1"/>
        <v>40000</v>
      </c>
      <c r="E25" s="5">
        <f>[2]ENFA!G39</f>
        <v>0</v>
      </c>
      <c r="F25" s="5">
        <f>[2]ENFA!H39</f>
        <v>0</v>
      </c>
    </row>
    <row r="26" spans="1:6" x14ac:dyDescent="0.25">
      <c r="A26" s="1" t="s">
        <v>11</v>
      </c>
      <c r="B26" s="2">
        <v>80000</v>
      </c>
      <c r="C26" s="3">
        <f>[2]MCP!J56</f>
        <v>0</v>
      </c>
      <c r="D26" s="4">
        <f t="shared" si="1"/>
        <v>80000</v>
      </c>
      <c r="E26" s="5">
        <f>[2]MCP!G56</f>
        <v>0</v>
      </c>
      <c r="F26" s="5">
        <f>[2]MCP!H56</f>
        <v>0</v>
      </c>
    </row>
    <row r="27" spans="1:6" x14ac:dyDescent="0.25">
      <c r="A27" s="1" t="s">
        <v>12</v>
      </c>
      <c r="B27" s="2">
        <v>30000</v>
      </c>
      <c r="C27" s="3">
        <f>[2]NUTA!J40</f>
        <v>0</v>
      </c>
      <c r="D27" s="4">
        <f t="shared" si="1"/>
        <v>30000</v>
      </c>
      <c r="E27" s="5">
        <f>[2]NUTA!G40</f>
        <v>0</v>
      </c>
      <c r="F27" s="5">
        <f>[2]NUTA!H40</f>
        <v>0</v>
      </c>
    </row>
    <row r="28" spans="1:6" x14ac:dyDescent="0.25">
      <c r="A28" s="1" t="s">
        <v>13</v>
      </c>
      <c r="B28" s="2">
        <v>30000</v>
      </c>
      <c r="C28" s="3">
        <f>[2]MVZ!J37</f>
        <v>0</v>
      </c>
      <c r="D28" s="4">
        <f t="shared" si="1"/>
        <v>30000</v>
      </c>
      <c r="E28" s="5">
        <f>[2]MVZ!G37</f>
        <v>0</v>
      </c>
      <c r="F28" s="5">
        <f>[2]MVZ!H37</f>
        <v>0</v>
      </c>
    </row>
    <row r="29" spans="1:6" x14ac:dyDescent="0.25">
      <c r="A29" s="1" t="s">
        <v>14</v>
      </c>
      <c r="B29" s="2">
        <v>50000</v>
      </c>
      <c r="C29" s="3">
        <f>[2]DTS!J52</f>
        <v>0</v>
      </c>
      <c r="D29" s="4">
        <f t="shared" si="1"/>
        <v>50000</v>
      </c>
      <c r="E29" s="5">
        <f>[2]DTS!G52</f>
        <v>0</v>
      </c>
      <c r="F29" s="5">
        <f>[2]DTS!H52</f>
        <v>0</v>
      </c>
    </row>
    <row r="30" spans="1:6" x14ac:dyDescent="0.25">
      <c r="A30" s="1" t="s">
        <v>15</v>
      </c>
      <c r="B30" s="2">
        <v>30000</v>
      </c>
      <c r="C30" s="3">
        <f>[2]PSIC!J41</f>
        <v>0</v>
      </c>
      <c r="D30" s="4">
        <f t="shared" si="1"/>
        <v>30000</v>
      </c>
      <c r="E30" s="5">
        <f>[2]PSIC!G41</f>
        <v>0</v>
      </c>
      <c r="F30" s="5">
        <f>[2]PSIC!H41</f>
        <v>0</v>
      </c>
    </row>
    <row r="31" spans="1:6" x14ac:dyDescent="0.25">
      <c r="A31" s="1" t="s">
        <v>16</v>
      </c>
      <c r="B31" s="2">
        <v>40000</v>
      </c>
      <c r="C31" s="3">
        <f>[2]PER!J52</f>
        <v>0</v>
      </c>
      <c r="D31" s="4">
        <f t="shared" si="1"/>
        <v>40000</v>
      </c>
      <c r="E31" s="5">
        <f>[2]PER!G52</f>
        <v>0</v>
      </c>
      <c r="F31" s="5">
        <f>[2]PER!H52</f>
        <v>0</v>
      </c>
    </row>
    <row r="32" spans="1:6" x14ac:dyDescent="0.25">
      <c r="A32" s="1" t="s">
        <v>17</v>
      </c>
      <c r="B32" s="2">
        <v>40000</v>
      </c>
      <c r="C32" s="3">
        <f>[2]TEL!J40</f>
        <v>0</v>
      </c>
      <c r="D32" s="4">
        <f t="shared" si="1"/>
        <v>40000</v>
      </c>
      <c r="E32" s="5">
        <f>[2]TEL!G40</f>
        <v>0</v>
      </c>
      <c r="F32" s="5">
        <f>[2]TEL!H40</f>
        <v>0</v>
      </c>
    </row>
    <row r="33" spans="1:6" x14ac:dyDescent="0.25">
      <c r="A33" s="1" t="s">
        <v>18</v>
      </c>
      <c r="B33" s="2">
        <v>40000</v>
      </c>
      <c r="C33" s="3">
        <f>[2]TRASOC!J62</f>
        <v>0</v>
      </c>
      <c r="D33" s="4">
        <f t="shared" si="1"/>
        <v>40000</v>
      </c>
      <c r="E33" s="6">
        <f>[2]TRASOC!G61</f>
        <v>0</v>
      </c>
      <c r="F33" s="6">
        <f>[2]TRASOC!H61</f>
        <v>0</v>
      </c>
    </row>
    <row r="34" spans="1:6" x14ac:dyDescent="0.25">
      <c r="A34" s="1" t="s">
        <v>19</v>
      </c>
      <c r="B34" s="2">
        <v>119000</v>
      </c>
      <c r="C34" s="3">
        <f>'[2]MPSIC Y DPSIC'!J48</f>
        <v>0</v>
      </c>
      <c r="D34" s="4">
        <f t="shared" si="1"/>
        <v>119000</v>
      </c>
      <c r="E34" s="6">
        <f>'[2]MPSIC Y DPSIC'!G48</f>
        <v>1</v>
      </c>
      <c r="F34" s="6">
        <f>'[2]MPSIC Y DPSIC'!H48</f>
        <v>0</v>
      </c>
    </row>
    <row r="35" spans="1:6" x14ac:dyDescent="0.25">
      <c r="A35" s="1" t="s">
        <v>20</v>
      </c>
      <c r="B35" s="2">
        <v>35000</v>
      </c>
      <c r="C35" s="3">
        <f>[2]MIAN!J54</f>
        <v>0</v>
      </c>
      <c r="D35" s="4">
        <f t="shared" si="1"/>
        <v>35000</v>
      </c>
      <c r="E35" s="6">
        <f>[2]MIAN!G54</f>
        <v>0</v>
      </c>
      <c r="F35" s="6">
        <f>[2]MIAN!H54</f>
        <v>0</v>
      </c>
    </row>
    <row r="36" spans="1:6" x14ac:dyDescent="0.25">
      <c r="A36" s="1" t="s">
        <v>21</v>
      </c>
      <c r="B36" s="2">
        <v>30000</v>
      </c>
      <c r="C36" s="3">
        <f>[2]MCSP!J46</f>
        <v>0</v>
      </c>
      <c r="D36" s="4">
        <f t="shared" si="1"/>
        <v>30000</v>
      </c>
      <c r="E36" s="6">
        <f>[2]MCSP!G46</f>
        <v>0</v>
      </c>
      <c r="F36" s="6">
        <f>[2]MCSP!H46</f>
        <v>0</v>
      </c>
    </row>
    <row r="37" spans="1:6" x14ac:dyDescent="0.25">
      <c r="A37" s="1" t="s">
        <v>22</v>
      </c>
      <c r="B37" s="2">
        <v>0</v>
      </c>
      <c r="C37" s="2">
        <v>0</v>
      </c>
      <c r="D37" s="4">
        <f t="shared" si="1"/>
        <v>0</v>
      </c>
      <c r="E37" s="6"/>
      <c r="F37" s="6"/>
    </row>
    <row r="38" spans="1:6" x14ac:dyDescent="0.25">
      <c r="A38" s="7"/>
      <c r="B38" s="8">
        <f>SUM(B21:B37)</f>
        <v>749000</v>
      </c>
      <c r="C38" s="8">
        <f>SUM(C21:C37)</f>
        <v>0</v>
      </c>
      <c r="D38" s="9">
        <f t="shared" si="1"/>
        <v>749000</v>
      </c>
      <c r="E38" s="10">
        <f>SUM(E21:E37)</f>
        <v>1</v>
      </c>
      <c r="F38" s="10">
        <f>SUM(F21:F37)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workbookViewId="0">
      <selection activeCell="B24" sqref="B24"/>
    </sheetView>
  </sheetViews>
  <sheetFormatPr baseColWidth="10" defaultRowHeight="15" x14ac:dyDescent="0.25"/>
  <cols>
    <col min="1" max="1" width="25.28515625" customWidth="1"/>
    <col min="2" max="2" width="58.28515625" customWidth="1"/>
    <col min="3" max="3" width="26.28515625" customWidth="1"/>
    <col min="4" max="4" width="21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14" t="s">
        <v>440</v>
      </c>
      <c r="B3" s="14" t="s">
        <v>441</v>
      </c>
      <c r="C3" s="14" t="s">
        <v>442</v>
      </c>
      <c r="D3" s="15" t="s">
        <v>443</v>
      </c>
      <c r="E3" s="15">
        <v>2014</v>
      </c>
      <c r="F3" s="15" t="s">
        <v>44</v>
      </c>
      <c r="G3" s="16">
        <v>1</v>
      </c>
      <c r="H3" s="34">
        <v>5</v>
      </c>
      <c r="I3" s="18">
        <v>239</v>
      </c>
      <c r="J3" s="18">
        <f t="shared" ref="J3:J50" si="0">I3*H3</f>
        <v>1195</v>
      </c>
      <c r="K3" s="33" t="s">
        <v>39</v>
      </c>
      <c r="L3" s="33">
        <v>0</v>
      </c>
    </row>
    <row r="4" spans="1:12" x14ac:dyDescent="0.25">
      <c r="A4" s="14" t="s">
        <v>440</v>
      </c>
      <c r="B4" s="14" t="s">
        <v>444</v>
      </c>
      <c r="C4" s="14" t="s">
        <v>445</v>
      </c>
      <c r="D4" s="15" t="s">
        <v>446</v>
      </c>
      <c r="E4" s="15">
        <v>2014</v>
      </c>
      <c r="F4" s="15" t="s">
        <v>38</v>
      </c>
      <c r="G4" s="16">
        <v>1</v>
      </c>
      <c r="H4" s="34">
        <v>2</v>
      </c>
      <c r="I4" s="18">
        <v>257</v>
      </c>
      <c r="J4" s="18">
        <f t="shared" si="0"/>
        <v>514</v>
      </c>
      <c r="K4" s="33" t="s">
        <v>39</v>
      </c>
      <c r="L4" s="33">
        <v>0</v>
      </c>
    </row>
    <row r="5" spans="1:12" x14ac:dyDescent="0.25">
      <c r="A5" s="14" t="s">
        <v>440</v>
      </c>
      <c r="B5" s="14" t="s">
        <v>447</v>
      </c>
      <c r="C5" s="14" t="s">
        <v>448</v>
      </c>
      <c r="D5" s="15" t="s">
        <v>43</v>
      </c>
      <c r="E5" s="15">
        <v>2014</v>
      </c>
      <c r="F5" s="15" t="s">
        <v>44</v>
      </c>
      <c r="G5" s="16">
        <v>1</v>
      </c>
      <c r="H5" s="34">
        <v>5</v>
      </c>
      <c r="I5" s="18">
        <v>482</v>
      </c>
      <c r="J5" s="18">
        <f t="shared" si="0"/>
        <v>2410</v>
      </c>
      <c r="K5" s="33" t="s">
        <v>39</v>
      </c>
      <c r="L5" s="33">
        <v>0</v>
      </c>
    </row>
    <row r="6" spans="1:12" x14ac:dyDescent="0.25">
      <c r="A6" s="14" t="s">
        <v>440</v>
      </c>
      <c r="B6" s="14" t="s">
        <v>449</v>
      </c>
      <c r="C6" s="14" t="s">
        <v>450</v>
      </c>
      <c r="D6" s="15" t="s">
        <v>451</v>
      </c>
      <c r="E6" s="15">
        <v>2014</v>
      </c>
      <c r="F6" s="15" t="s">
        <v>44</v>
      </c>
      <c r="G6" s="16">
        <v>1</v>
      </c>
      <c r="H6" s="34">
        <v>5</v>
      </c>
      <c r="I6" s="18">
        <v>744</v>
      </c>
      <c r="J6" s="18">
        <f t="shared" si="0"/>
        <v>3720</v>
      </c>
      <c r="K6" s="33" t="s">
        <v>39</v>
      </c>
      <c r="L6" s="33">
        <v>0</v>
      </c>
    </row>
    <row r="7" spans="1:12" x14ac:dyDescent="0.25">
      <c r="A7" s="14" t="s">
        <v>327</v>
      </c>
      <c r="B7" s="14" t="s">
        <v>452</v>
      </c>
      <c r="C7" s="14" t="s">
        <v>453</v>
      </c>
      <c r="D7" s="15" t="s">
        <v>73</v>
      </c>
      <c r="E7" s="15" t="s">
        <v>337</v>
      </c>
      <c r="F7" s="15" t="s">
        <v>38</v>
      </c>
      <c r="G7" s="16">
        <v>1</v>
      </c>
      <c r="H7" s="34">
        <v>3</v>
      </c>
      <c r="I7" s="18">
        <v>2541</v>
      </c>
      <c r="J7" s="18">
        <f t="shared" si="0"/>
        <v>7623</v>
      </c>
      <c r="K7" s="33" t="s">
        <v>39</v>
      </c>
      <c r="L7" s="33">
        <v>0</v>
      </c>
    </row>
    <row r="8" spans="1:12" x14ac:dyDescent="0.25">
      <c r="A8" s="14" t="s">
        <v>327</v>
      </c>
      <c r="B8" s="14" t="s">
        <v>454</v>
      </c>
      <c r="C8" s="14" t="s">
        <v>453</v>
      </c>
      <c r="D8" s="15" t="s">
        <v>73</v>
      </c>
      <c r="E8" s="15" t="s">
        <v>337</v>
      </c>
      <c r="F8" s="15" t="s">
        <v>44</v>
      </c>
      <c r="G8" s="16">
        <v>1</v>
      </c>
      <c r="H8" s="34">
        <v>5</v>
      </c>
      <c r="I8" s="18">
        <v>2774</v>
      </c>
      <c r="J8" s="18">
        <f t="shared" si="0"/>
        <v>13870</v>
      </c>
      <c r="K8" s="33" t="s">
        <v>39</v>
      </c>
      <c r="L8" s="33">
        <v>0</v>
      </c>
    </row>
    <row r="9" spans="1:12" x14ac:dyDescent="0.25">
      <c r="A9" s="27" t="s">
        <v>48</v>
      </c>
      <c r="B9" s="27" t="s">
        <v>455</v>
      </c>
      <c r="C9" s="19" t="s">
        <v>456</v>
      </c>
      <c r="D9" s="33" t="s">
        <v>457</v>
      </c>
      <c r="E9" s="29">
        <v>2009</v>
      </c>
      <c r="F9" s="15" t="s">
        <v>44</v>
      </c>
      <c r="G9" s="34">
        <v>1</v>
      </c>
      <c r="H9" s="34">
        <v>5</v>
      </c>
      <c r="I9" s="48">
        <v>267.83999999999997</v>
      </c>
      <c r="J9" s="18">
        <f t="shared" si="0"/>
        <v>1339.1999999999998</v>
      </c>
      <c r="K9" s="33" t="s">
        <v>39</v>
      </c>
      <c r="L9" s="33">
        <v>0</v>
      </c>
    </row>
    <row r="10" spans="1:12" x14ac:dyDescent="0.25">
      <c r="A10" s="27" t="s">
        <v>48</v>
      </c>
      <c r="B10" s="27" t="s">
        <v>458</v>
      </c>
      <c r="C10" s="19" t="s">
        <v>459</v>
      </c>
      <c r="D10" s="33" t="s">
        <v>460</v>
      </c>
      <c r="E10" s="29">
        <v>2014</v>
      </c>
      <c r="F10" s="15" t="s">
        <v>44</v>
      </c>
      <c r="G10" s="34">
        <v>1</v>
      </c>
      <c r="H10" s="34">
        <v>5</v>
      </c>
      <c r="I10" s="48">
        <v>418.77</v>
      </c>
      <c r="J10" s="18">
        <f t="shared" si="0"/>
        <v>2093.85</v>
      </c>
      <c r="K10" s="33" t="s">
        <v>39</v>
      </c>
      <c r="L10" s="33">
        <v>0</v>
      </c>
    </row>
    <row r="11" spans="1:12" x14ac:dyDescent="0.25">
      <c r="A11" s="27" t="s">
        <v>48</v>
      </c>
      <c r="B11" s="27" t="s">
        <v>461</v>
      </c>
      <c r="C11" s="19" t="s">
        <v>462</v>
      </c>
      <c r="D11" s="33" t="s">
        <v>463</v>
      </c>
      <c r="E11" s="29">
        <v>2010</v>
      </c>
      <c r="F11" s="15" t="s">
        <v>44</v>
      </c>
      <c r="G11" s="34">
        <v>1</v>
      </c>
      <c r="H11" s="34">
        <v>5</v>
      </c>
      <c r="I11" s="48">
        <v>418.77</v>
      </c>
      <c r="J11" s="18">
        <f t="shared" si="0"/>
        <v>2093.85</v>
      </c>
      <c r="K11" s="33" t="s">
        <v>39</v>
      </c>
      <c r="L11" s="33">
        <v>0</v>
      </c>
    </row>
    <row r="12" spans="1:12" x14ac:dyDescent="0.25">
      <c r="A12" s="27" t="s">
        <v>48</v>
      </c>
      <c r="B12" s="27" t="s">
        <v>464</v>
      </c>
      <c r="C12" s="19" t="s">
        <v>465</v>
      </c>
      <c r="D12" s="33" t="s">
        <v>466</v>
      </c>
      <c r="E12" s="29">
        <v>2013</v>
      </c>
      <c r="F12" s="15" t="s">
        <v>44</v>
      </c>
      <c r="G12" s="34">
        <v>1</v>
      </c>
      <c r="H12" s="34">
        <v>5</v>
      </c>
      <c r="I12" s="48">
        <v>519.75</v>
      </c>
      <c r="J12" s="18">
        <f t="shared" si="0"/>
        <v>2598.75</v>
      </c>
      <c r="K12" s="33" t="s">
        <v>39</v>
      </c>
      <c r="L12" s="33">
        <v>0</v>
      </c>
    </row>
    <row r="13" spans="1:12" x14ac:dyDescent="0.25">
      <c r="A13" s="27" t="s">
        <v>305</v>
      </c>
      <c r="B13" s="27" t="s">
        <v>467</v>
      </c>
      <c r="C13" s="19" t="s">
        <v>468</v>
      </c>
      <c r="D13" s="30" t="s">
        <v>43</v>
      </c>
      <c r="E13" s="33"/>
      <c r="F13" s="19" t="s">
        <v>44</v>
      </c>
      <c r="G13" s="34">
        <v>1</v>
      </c>
      <c r="H13" s="34">
        <v>5</v>
      </c>
      <c r="I13" s="48">
        <v>585.6</v>
      </c>
      <c r="J13" s="18">
        <f t="shared" si="0"/>
        <v>2928</v>
      </c>
      <c r="K13" s="33" t="s">
        <v>39</v>
      </c>
      <c r="L13" s="33">
        <v>0</v>
      </c>
    </row>
    <row r="14" spans="1:12" x14ac:dyDescent="0.25">
      <c r="A14" s="14" t="s">
        <v>305</v>
      </c>
      <c r="B14" s="14" t="s">
        <v>469</v>
      </c>
      <c r="C14" s="14" t="s">
        <v>470</v>
      </c>
      <c r="D14" s="15" t="s">
        <v>43</v>
      </c>
      <c r="E14" s="15"/>
      <c r="F14" s="15" t="s">
        <v>44</v>
      </c>
      <c r="G14" s="16">
        <v>1</v>
      </c>
      <c r="H14" s="34">
        <v>5</v>
      </c>
      <c r="I14" s="18">
        <v>657.6</v>
      </c>
      <c r="J14" s="18">
        <f t="shared" si="0"/>
        <v>3288</v>
      </c>
      <c r="K14" s="33" t="s">
        <v>39</v>
      </c>
      <c r="L14" s="33">
        <v>0</v>
      </c>
    </row>
    <row r="15" spans="1:12" x14ac:dyDescent="0.25">
      <c r="A15" s="27" t="s">
        <v>305</v>
      </c>
      <c r="B15" s="27" t="s">
        <v>471</v>
      </c>
      <c r="C15" s="19" t="s">
        <v>472</v>
      </c>
      <c r="D15" s="30" t="s">
        <v>43</v>
      </c>
      <c r="E15" s="33"/>
      <c r="F15" s="19" t="s">
        <v>44</v>
      </c>
      <c r="G15" s="34">
        <v>1</v>
      </c>
      <c r="H15" s="34">
        <v>5</v>
      </c>
      <c r="I15" s="48">
        <v>705.6</v>
      </c>
      <c r="J15" s="18">
        <f t="shared" si="0"/>
        <v>3528</v>
      </c>
      <c r="K15" s="33" t="s">
        <v>39</v>
      </c>
      <c r="L15" s="33">
        <v>0</v>
      </c>
    </row>
    <row r="16" spans="1:12" x14ac:dyDescent="0.25">
      <c r="A16" s="27" t="s">
        <v>108</v>
      </c>
      <c r="B16" s="27" t="s">
        <v>473</v>
      </c>
      <c r="C16" s="19" t="s">
        <v>474</v>
      </c>
      <c r="D16" s="30" t="s">
        <v>108</v>
      </c>
      <c r="E16" s="30">
        <v>2005</v>
      </c>
      <c r="F16" s="19" t="s">
        <v>44</v>
      </c>
      <c r="G16" s="34">
        <v>2</v>
      </c>
      <c r="H16" s="34">
        <v>5</v>
      </c>
      <c r="I16" s="48">
        <v>431.25</v>
      </c>
      <c r="J16" s="18">
        <f t="shared" si="0"/>
        <v>2156.25</v>
      </c>
      <c r="K16" s="33" t="s">
        <v>39</v>
      </c>
      <c r="L16" s="33">
        <v>0</v>
      </c>
    </row>
    <row r="17" spans="1:12" x14ac:dyDescent="0.25">
      <c r="A17" s="14" t="s">
        <v>108</v>
      </c>
      <c r="B17" s="14" t="s">
        <v>475</v>
      </c>
      <c r="C17" s="14" t="s">
        <v>476</v>
      </c>
      <c r="D17" s="15" t="s">
        <v>108</v>
      </c>
      <c r="E17" s="15">
        <v>2006</v>
      </c>
      <c r="F17" s="15" t="s">
        <v>44</v>
      </c>
      <c r="G17" s="16">
        <v>1</v>
      </c>
      <c r="H17" s="34">
        <v>5</v>
      </c>
      <c r="I17" s="18">
        <v>435</v>
      </c>
      <c r="J17" s="18">
        <f t="shared" si="0"/>
        <v>2175</v>
      </c>
      <c r="K17" s="33" t="s">
        <v>39</v>
      </c>
      <c r="L17" s="33">
        <v>0</v>
      </c>
    </row>
    <row r="18" spans="1:12" x14ac:dyDescent="0.25">
      <c r="A18" s="14" t="s">
        <v>108</v>
      </c>
      <c r="B18" s="14" t="s">
        <v>477</v>
      </c>
      <c r="C18" s="14" t="s">
        <v>478</v>
      </c>
      <c r="D18" s="15" t="s">
        <v>108</v>
      </c>
      <c r="E18" s="15" t="s">
        <v>479</v>
      </c>
      <c r="F18" s="15" t="s">
        <v>38</v>
      </c>
      <c r="G18" s="16">
        <v>1</v>
      </c>
      <c r="H18" s="34">
        <v>3</v>
      </c>
      <c r="I18" s="18">
        <v>438.75</v>
      </c>
      <c r="J18" s="18">
        <f t="shared" si="0"/>
        <v>1316.25</v>
      </c>
      <c r="K18" s="33" t="s">
        <v>39</v>
      </c>
      <c r="L18" s="33">
        <v>0</v>
      </c>
    </row>
    <row r="19" spans="1:12" x14ac:dyDescent="0.25">
      <c r="A19" s="27" t="s">
        <v>108</v>
      </c>
      <c r="B19" s="27" t="s">
        <v>480</v>
      </c>
      <c r="C19" s="19" t="s">
        <v>481</v>
      </c>
      <c r="D19" s="30" t="s">
        <v>108</v>
      </c>
      <c r="E19" s="30">
        <v>2005</v>
      </c>
      <c r="F19" s="19" t="s">
        <v>44</v>
      </c>
      <c r="G19" s="34">
        <v>2</v>
      </c>
      <c r="H19" s="34">
        <v>5</v>
      </c>
      <c r="I19" s="48">
        <v>468.75</v>
      </c>
      <c r="J19" s="18">
        <f t="shared" si="0"/>
        <v>2343.75</v>
      </c>
      <c r="K19" s="33" t="s">
        <v>39</v>
      </c>
      <c r="L19" s="33">
        <v>0</v>
      </c>
    </row>
    <row r="20" spans="1:12" x14ac:dyDescent="0.25">
      <c r="A20" s="14" t="s">
        <v>108</v>
      </c>
      <c r="B20" s="14" t="s">
        <v>482</v>
      </c>
      <c r="C20" s="14" t="s">
        <v>483</v>
      </c>
      <c r="D20" s="15" t="s">
        <v>108</v>
      </c>
      <c r="E20" s="15">
        <v>2012</v>
      </c>
      <c r="F20" s="15" t="s">
        <v>38</v>
      </c>
      <c r="G20" s="16">
        <v>1</v>
      </c>
      <c r="H20" s="34">
        <v>3</v>
      </c>
      <c r="I20" s="18">
        <v>491.25</v>
      </c>
      <c r="J20" s="18">
        <f t="shared" si="0"/>
        <v>1473.75</v>
      </c>
      <c r="K20" s="33" t="s">
        <v>39</v>
      </c>
      <c r="L20" s="33">
        <v>0</v>
      </c>
    </row>
    <row r="21" spans="1:12" x14ac:dyDescent="0.25">
      <c r="A21" s="14" t="s">
        <v>108</v>
      </c>
      <c r="B21" s="14" t="s">
        <v>484</v>
      </c>
      <c r="C21" s="14" t="s">
        <v>485</v>
      </c>
      <c r="D21" s="15" t="s">
        <v>108</v>
      </c>
      <c r="E21" s="15">
        <v>2008</v>
      </c>
      <c r="F21" s="15" t="s">
        <v>38</v>
      </c>
      <c r="G21" s="16">
        <v>1</v>
      </c>
      <c r="H21" s="34">
        <v>3</v>
      </c>
      <c r="I21" s="18">
        <v>600</v>
      </c>
      <c r="J21" s="18">
        <f t="shared" si="0"/>
        <v>1800</v>
      </c>
      <c r="K21" s="33" t="s">
        <v>39</v>
      </c>
      <c r="L21" s="33">
        <v>0</v>
      </c>
    </row>
    <row r="22" spans="1:12" x14ac:dyDescent="0.25">
      <c r="A22" s="27" t="s">
        <v>108</v>
      </c>
      <c r="B22" s="27" t="s">
        <v>486</v>
      </c>
      <c r="C22" s="19" t="s">
        <v>487</v>
      </c>
      <c r="D22" s="30" t="s">
        <v>108</v>
      </c>
      <c r="E22" s="30">
        <v>2005</v>
      </c>
      <c r="F22" s="19" t="s">
        <v>44</v>
      </c>
      <c r="G22" s="34">
        <v>2</v>
      </c>
      <c r="H22" s="34">
        <v>5</v>
      </c>
      <c r="I22" s="48">
        <v>787.5</v>
      </c>
      <c r="J22" s="18">
        <f t="shared" si="0"/>
        <v>3937.5</v>
      </c>
      <c r="K22" s="33" t="s">
        <v>39</v>
      </c>
      <c r="L22" s="33">
        <v>0</v>
      </c>
    </row>
    <row r="23" spans="1:12" x14ac:dyDescent="0.25">
      <c r="A23" s="14" t="s">
        <v>108</v>
      </c>
      <c r="B23" s="14" t="s">
        <v>486</v>
      </c>
      <c r="C23" s="14" t="s">
        <v>485</v>
      </c>
      <c r="D23" s="15" t="s">
        <v>108</v>
      </c>
      <c r="E23" s="15">
        <v>2003</v>
      </c>
      <c r="F23" s="15" t="s">
        <v>38</v>
      </c>
      <c r="G23" s="16">
        <v>1</v>
      </c>
      <c r="H23" s="34">
        <v>3</v>
      </c>
      <c r="I23" s="18">
        <v>787.5</v>
      </c>
      <c r="J23" s="18">
        <f t="shared" si="0"/>
        <v>2362.5</v>
      </c>
      <c r="K23" s="33" t="s">
        <v>39</v>
      </c>
      <c r="L23" s="33">
        <v>0</v>
      </c>
    </row>
    <row r="24" spans="1:12" x14ac:dyDescent="0.25">
      <c r="A24" s="27" t="s">
        <v>488</v>
      </c>
      <c r="B24" s="27" t="s">
        <v>489</v>
      </c>
      <c r="C24" s="19" t="s">
        <v>490</v>
      </c>
      <c r="D24" s="30" t="s">
        <v>491</v>
      </c>
      <c r="E24" s="30">
        <v>2013</v>
      </c>
      <c r="F24" s="19" t="s">
        <v>44</v>
      </c>
      <c r="G24" s="34">
        <v>1</v>
      </c>
      <c r="H24" s="34">
        <v>5</v>
      </c>
      <c r="I24" s="48">
        <v>312</v>
      </c>
      <c r="J24" s="18">
        <f t="shared" si="0"/>
        <v>1560</v>
      </c>
      <c r="K24" s="33"/>
      <c r="L24" s="33"/>
    </row>
    <row r="25" spans="1:12" x14ac:dyDescent="0.25">
      <c r="A25" s="27" t="s">
        <v>488</v>
      </c>
      <c r="B25" s="27" t="s">
        <v>492</v>
      </c>
      <c r="C25" s="19" t="s">
        <v>493</v>
      </c>
      <c r="D25" s="30" t="s">
        <v>494</v>
      </c>
      <c r="E25" s="30">
        <v>2004</v>
      </c>
      <c r="F25" s="19" t="s">
        <v>44</v>
      </c>
      <c r="G25" s="34">
        <v>1</v>
      </c>
      <c r="H25" s="34">
        <v>5</v>
      </c>
      <c r="I25" s="48">
        <v>400</v>
      </c>
      <c r="J25" s="18">
        <f t="shared" si="0"/>
        <v>2000</v>
      </c>
      <c r="K25" s="33"/>
      <c r="L25" s="33"/>
    </row>
    <row r="26" spans="1:12" x14ac:dyDescent="0.25">
      <c r="A26" s="27" t="s">
        <v>488</v>
      </c>
      <c r="B26" s="27" t="s">
        <v>495</v>
      </c>
      <c r="C26" s="19" t="s">
        <v>496</v>
      </c>
      <c r="D26" s="30" t="s">
        <v>497</v>
      </c>
      <c r="E26" s="30">
        <v>2012</v>
      </c>
      <c r="F26" s="19" t="s">
        <v>44</v>
      </c>
      <c r="G26" s="34">
        <v>1</v>
      </c>
      <c r="H26" s="34">
        <v>5</v>
      </c>
      <c r="I26" s="48">
        <v>424.15</v>
      </c>
      <c r="J26" s="18">
        <f t="shared" si="0"/>
        <v>2120.75</v>
      </c>
      <c r="K26" s="33"/>
      <c r="L26" s="33"/>
    </row>
    <row r="27" spans="1:12" x14ac:dyDescent="0.25">
      <c r="A27" s="27" t="s">
        <v>488</v>
      </c>
      <c r="B27" s="27" t="s">
        <v>498</v>
      </c>
      <c r="C27" s="19" t="s">
        <v>499</v>
      </c>
      <c r="D27" s="30" t="s">
        <v>236</v>
      </c>
      <c r="E27" s="30">
        <v>2013</v>
      </c>
      <c r="F27" s="19" t="s">
        <v>44</v>
      </c>
      <c r="G27" s="34">
        <v>1</v>
      </c>
      <c r="H27" s="34">
        <v>5</v>
      </c>
      <c r="I27" s="48">
        <v>692.75</v>
      </c>
      <c r="J27" s="18">
        <f t="shared" si="0"/>
        <v>3463.75</v>
      </c>
      <c r="K27" s="33"/>
      <c r="L27" s="33"/>
    </row>
    <row r="28" spans="1:12" x14ac:dyDescent="0.25">
      <c r="A28" s="27" t="s">
        <v>488</v>
      </c>
      <c r="B28" s="27" t="s">
        <v>500</v>
      </c>
      <c r="C28" s="19" t="s">
        <v>501</v>
      </c>
      <c r="D28" s="30" t="s">
        <v>502</v>
      </c>
      <c r="E28" s="30">
        <v>2003</v>
      </c>
      <c r="F28" s="19" t="s">
        <v>44</v>
      </c>
      <c r="G28" s="34">
        <v>1</v>
      </c>
      <c r="H28" s="34">
        <v>5</v>
      </c>
      <c r="I28" s="48">
        <v>722.5</v>
      </c>
      <c r="J28" s="18">
        <f t="shared" si="0"/>
        <v>3612.5</v>
      </c>
      <c r="K28" s="33"/>
      <c r="L28" s="33"/>
    </row>
    <row r="29" spans="1:12" x14ac:dyDescent="0.25">
      <c r="A29" s="27" t="s">
        <v>176</v>
      </c>
      <c r="B29" s="27" t="s">
        <v>503</v>
      </c>
      <c r="C29" s="19" t="s">
        <v>504</v>
      </c>
      <c r="D29" s="30" t="s">
        <v>505</v>
      </c>
      <c r="E29" s="33"/>
      <c r="F29" s="15" t="s">
        <v>38</v>
      </c>
      <c r="G29" s="34">
        <v>1</v>
      </c>
      <c r="H29" s="34">
        <v>3</v>
      </c>
      <c r="I29" s="48">
        <v>773.5</v>
      </c>
      <c r="J29" s="18">
        <f t="shared" si="0"/>
        <v>2320.5</v>
      </c>
      <c r="K29" s="33" t="s">
        <v>154</v>
      </c>
      <c r="L29" s="33">
        <v>5</v>
      </c>
    </row>
    <row r="30" spans="1:12" x14ac:dyDescent="0.25">
      <c r="A30" s="14" t="s">
        <v>84</v>
      </c>
      <c r="B30" s="14" t="s">
        <v>506</v>
      </c>
      <c r="C30" s="14" t="s">
        <v>507</v>
      </c>
      <c r="D30" s="15" t="s">
        <v>87</v>
      </c>
      <c r="E30" s="15">
        <v>2012</v>
      </c>
      <c r="F30" s="15" t="s">
        <v>44</v>
      </c>
      <c r="G30" s="16">
        <v>2</v>
      </c>
      <c r="H30" s="34">
        <v>5</v>
      </c>
      <c r="I30" s="18">
        <v>188.5</v>
      </c>
      <c r="J30" s="18">
        <f t="shared" si="0"/>
        <v>942.5</v>
      </c>
      <c r="K30" s="33" t="s">
        <v>39</v>
      </c>
      <c r="L30" s="33">
        <v>0</v>
      </c>
    </row>
    <row r="31" spans="1:12" x14ac:dyDescent="0.25">
      <c r="A31" s="14" t="s">
        <v>84</v>
      </c>
      <c r="B31" s="14" t="s">
        <v>508</v>
      </c>
      <c r="C31" s="14" t="s">
        <v>509</v>
      </c>
      <c r="D31" s="15" t="s">
        <v>510</v>
      </c>
      <c r="E31" s="15">
        <v>2014</v>
      </c>
      <c r="F31" s="15" t="s">
        <v>44</v>
      </c>
      <c r="G31" s="16">
        <v>1</v>
      </c>
      <c r="H31" s="34">
        <v>5</v>
      </c>
      <c r="I31" s="18">
        <v>227.5</v>
      </c>
      <c r="J31" s="18">
        <f t="shared" si="0"/>
        <v>1137.5</v>
      </c>
      <c r="K31" s="33" t="s">
        <v>39</v>
      </c>
      <c r="L31" s="33">
        <v>0</v>
      </c>
    </row>
    <row r="32" spans="1:12" x14ac:dyDescent="0.25">
      <c r="A32" s="14" t="s">
        <v>84</v>
      </c>
      <c r="B32" s="14" t="s">
        <v>511</v>
      </c>
      <c r="C32" s="14" t="s">
        <v>512</v>
      </c>
      <c r="D32" s="15" t="s">
        <v>87</v>
      </c>
      <c r="E32" s="15">
        <v>2012</v>
      </c>
      <c r="F32" s="15" t="s">
        <v>44</v>
      </c>
      <c r="G32" s="16">
        <v>1</v>
      </c>
      <c r="H32" s="34">
        <v>5</v>
      </c>
      <c r="I32" s="18">
        <v>266.5</v>
      </c>
      <c r="J32" s="18">
        <f t="shared" si="0"/>
        <v>1332.5</v>
      </c>
      <c r="K32" s="33" t="s">
        <v>39</v>
      </c>
      <c r="L32" s="33">
        <v>0</v>
      </c>
    </row>
    <row r="33" spans="1:12" x14ac:dyDescent="0.25">
      <c r="A33" s="14" t="s">
        <v>84</v>
      </c>
      <c r="B33" s="14" t="s">
        <v>513</v>
      </c>
      <c r="C33" s="14" t="s">
        <v>514</v>
      </c>
      <c r="D33" s="15" t="s">
        <v>87</v>
      </c>
      <c r="E33" s="15">
        <v>2015</v>
      </c>
      <c r="F33" s="15" t="s">
        <v>44</v>
      </c>
      <c r="G33" s="16">
        <v>1</v>
      </c>
      <c r="H33" s="34">
        <v>5</v>
      </c>
      <c r="I33" s="18">
        <v>299</v>
      </c>
      <c r="J33" s="18">
        <f t="shared" si="0"/>
        <v>1495</v>
      </c>
      <c r="K33" s="33" t="s">
        <v>39</v>
      </c>
      <c r="L33" s="33">
        <v>0</v>
      </c>
    </row>
    <row r="34" spans="1:12" x14ac:dyDescent="0.25">
      <c r="A34" s="14" t="s">
        <v>84</v>
      </c>
      <c r="B34" s="14" t="s">
        <v>515</v>
      </c>
      <c r="C34" s="14" t="s">
        <v>516</v>
      </c>
      <c r="D34" s="15" t="s">
        <v>510</v>
      </c>
      <c r="E34" s="15">
        <v>2015</v>
      </c>
      <c r="F34" s="15" t="s">
        <v>44</v>
      </c>
      <c r="G34" s="16">
        <v>2</v>
      </c>
      <c r="H34" s="34">
        <v>5</v>
      </c>
      <c r="I34" s="18">
        <v>312</v>
      </c>
      <c r="J34" s="18">
        <f t="shared" si="0"/>
        <v>1560</v>
      </c>
      <c r="K34" s="33" t="s">
        <v>39</v>
      </c>
      <c r="L34" s="33">
        <v>0</v>
      </c>
    </row>
    <row r="35" spans="1:12" x14ac:dyDescent="0.25">
      <c r="A35" s="27" t="s">
        <v>517</v>
      </c>
      <c r="B35" s="27" t="s">
        <v>518</v>
      </c>
      <c r="C35" s="19" t="s">
        <v>519</v>
      </c>
      <c r="D35" s="30" t="s">
        <v>520</v>
      </c>
      <c r="E35" s="30">
        <v>2015</v>
      </c>
      <c r="F35" s="19" t="s">
        <v>44</v>
      </c>
      <c r="G35" s="34">
        <v>1</v>
      </c>
      <c r="H35" s="34">
        <v>5</v>
      </c>
      <c r="I35" s="48">
        <v>1400</v>
      </c>
      <c r="J35" s="18">
        <f t="shared" si="0"/>
        <v>7000</v>
      </c>
      <c r="K35" s="33" t="s">
        <v>39</v>
      </c>
      <c r="L35" s="33">
        <v>0</v>
      </c>
    </row>
    <row r="36" spans="1:12" x14ac:dyDescent="0.25">
      <c r="A36" s="27" t="s">
        <v>366</v>
      </c>
      <c r="B36" s="27" t="s">
        <v>521</v>
      </c>
      <c r="C36" s="19" t="s">
        <v>522</v>
      </c>
      <c r="D36" s="30" t="s">
        <v>366</v>
      </c>
      <c r="E36" s="30" t="s">
        <v>523</v>
      </c>
      <c r="F36" s="15" t="s">
        <v>44</v>
      </c>
      <c r="G36" s="34">
        <v>1</v>
      </c>
      <c r="H36" s="34">
        <v>5</v>
      </c>
      <c r="I36" s="48">
        <v>66.5</v>
      </c>
      <c r="J36" s="18">
        <f t="shared" si="0"/>
        <v>332.5</v>
      </c>
      <c r="K36" s="33" t="s">
        <v>39</v>
      </c>
      <c r="L36" s="33">
        <v>0</v>
      </c>
    </row>
    <row r="37" spans="1:12" x14ac:dyDescent="0.25">
      <c r="A37" s="27" t="s">
        <v>366</v>
      </c>
      <c r="B37" s="27" t="s">
        <v>524</v>
      </c>
      <c r="C37" s="19" t="s">
        <v>525</v>
      </c>
      <c r="D37" s="30" t="s">
        <v>366</v>
      </c>
      <c r="E37" s="30" t="s">
        <v>526</v>
      </c>
      <c r="F37" s="15" t="s">
        <v>44</v>
      </c>
      <c r="G37" s="34">
        <v>1</v>
      </c>
      <c r="H37" s="34">
        <v>5</v>
      </c>
      <c r="I37" s="48">
        <v>70</v>
      </c>
      <c r="J37" s="18">
        <f t="shared" si="0"/>
        <v>350</v>
      </c>
      <c r="K37" s="33" t="s">
        <v>39</v>
      </c>
      <c r="L37" s="33">
        <v>0</v>
      </c>
    </row>
    <row r="38" spans="1:12" x14ac:dyDescent="0.25">
      <c r="A38" s="14" t="s">
        <v>366</v>
      </c>
      <c r="B38" s="14" t="s">
        <v>527</v>
      </c>
      <c r="C38" s="14" t="s">
        <v>528</v>
      </c>
      <c r="D38" s="15" t="s">
        <v>366</v>
      </c>
      <c r="E38" s="15" t="s">
        <v>529</v>
      </c>
      <c r="F38" s="15" t="s">
        <v>44</v>
      </c>
      <c r="G38" s="16">
        <v>1</v>
      </c>
      <c r="H38" s="34">
        <v>5</v>
      </c>
      <c r="I38" s="18">
        <v>98</v>
      </c>
      <c r="J38" s="18">
        <f t="shared" si="0"/>
        <v>490</v>
      </c>
      <c r="K38" s="33" t="s">
        <v>39</v>
      </c>
      <c r="L38" s="33">
        <v>0</v>
      </c>
    </row>
    <row r="39" spans="1:12" x14ac:dyDescent="0.25">
      <c r="A39" s="27" t="s">
        <v>366</v>
      </c>
      <c r="B39" s="27" t="s">
        <v>530</v>
      </c>
      <c r="C39" s="19" t="s">
        <v>531</v>
      </c>
      <c r="D39" s="30" t="s">
        <v>366</v>
      </c>
      <c r="E39" s="33">
        <v>2014</v>
      </c>
      <c r="F39" s="15" t="s">
        <v>44</v>
      </c>
      <c r="G39" s="34">
        <v>1</v>
      </c>
      <c r="H39" s="34">
        <v>5</v>
      </c>
      <c r="I39" s="48">
        <v>105</v>
      </c>
      <c r="J39" s="18">
        <f t="shared" si="0"/>
        <v>525</v>
      </c>
      <c r="K39" s="33" t="s">
        <v>39</v>
      </c>
      <c r="L39" s="33">
        <v>0</v>
      </c>
    </row>
    <row r="40" spans="1:12" x14ac:dyDescent="0.25">
      <c r="A40" s="27" t="s">
        <v>366</v>
      </c>
      <c r="B40" s="27" t="s">
        <v>532</v>
      </c>
      <c r="C40" s="19" t="s">
        <v>533</v>
      </c>
      <c r="D40" s="30" t="s">
        <v>366</v>
      </c>
      <c r="E40" s="30" t="s">
        <v>534</v>
      </c>
      <c r="F40" s="15" t="s">
        <v>44</v>
      </c>
      <c r="G40" s="34">
        <v>1</v>
      </c>
      <c r="H40" s="34">
        <v>2</v>
      </c>
      <c r="I40" s="48">
        <v>105</v>
      </c>
      <c r="J40" s="18">
        <f t="shared" si="0"/>
        <v>210</v>
      </c>
      <c r="K40" s="33" t="s">
        <v>154</v>
      </c>
      <c r="L40" s="33">
        <v>3</v>
      </c>
    </row>
    <row r="41" spans="1:12" x14ac:dyDescent="0.25">
      <c r="A41" s="27" t="s">
        <v>366</v>
      </c>
      <c r="B41" s="27" t="s">
        <v>535</v>
      </c>
      <c r="C41" s="19" t="s">
        <v>536</v>
      </c>
      <c r="D41" s="30" t="s">
        <v>366</v>
      </c>
      <c r="E41" s="33" t="s">
        <v>537</v>
      </c>
      <c r="F41" s="15" t="s">
        <v>44</v>
      </c>
      <c r="G41" s="34">
        <v>1</v>
      </c>
      <c r="H41" s="34">
        <v>2</v>
      </c>
      <c r="I41" s="48">
        <v>105</v>
      </c>
      <c r="J41" s="18">
        <f t="shared" si="0"/>
        <v>210</v>
      </c>
      <c r="K41" s="33" t="s">
        <v>154</v>
      </c>
      <c r="L41" s="33">
        <v>3</v>
      </c>
    </row>
    <row r="42" spans="1:12" x14ac:dyDescent="0.25">
      <c r="A42" s="27" t="s">
        <v>366</v>
      </c>
      <c r="B42" s="27" t="s">
        <v>538</v>
      </c>
      <c r="C42" s="19" t="s">
        <v>539</v>
      </c>
      <c r="D42" s="30" t="s">
        <v>366</v>
      </c>
      <c r="E42" s="33">
        <v>2012</v>
      </c>
      <c r="F42" s="15" t="s">
        <v>44</v>
      </c>
      <c r="G42" s="34">
        <v>1</v>
      </c>
      <c r="H42" s="34">
        <v>5</v>
      </c>
      <c r="I42" s="48">
        <v>112</v>
      </c>
      <c r="J42" s="18">
        <f t="shared" si="0"/>
        <v>560</v>
      </c>
      <c r="K42" s="33" t="s">
        <v>39</v>
      </c>
      <c r="L42" s="33">
        <v>0</v>
      </c>
    </row>
    <row r="43" spans="1:12" x14ac:dyDescent="0.25">
      <c r="A43" s="27" t="s">
        <v>366</v>
      </c>
      <c r="B43" s="27" t="s">
        <v>540</v>
      </c>
      <c r="C43" s="19" t="s">
        <v>541</v>
      </c>
      <c r="D43" s="30" t="s">
        <v>366</v>
      </c>
      <c r="E43" s="30" t="s">
        <v>542</v>
      </c>
      <c r="F43" s="15" t="s">
        <v>38</v>
      </c>
      <c r="G43" s="34">
        <v>2</v>
      </c>
      <c r="H43" s="34">
        <v>3</v>
      </c>
      <c r="I43" s="48">
        <v>119</v>
      </c>
      <c r="J43" s="18">
        <f t="shared" si="0"/>
        <v>357</v>
      </c>
      <c r="K43" s="33" t="s">
        <v>39</v>
      </c>
      <c r="L43" s="33">
        <v>0</v>
      </c>
    </row>
    <row r="44" spans="1:12" x14ac:dyDescent="0.25">
      <c r="A44" s="14" t="s">
        <v>366</v>
      </c>
      <c r="B44" s="14" t="s">
        <v>543</v>
      </c>
      <c r="C44" s="14" t="s">
        <v>544</v>
      </c>
      <c r="D44" s="15" t="s">
        <v>366</v>
      </c>
      <c r="E44" s="15" t="s">
        <v>545</v>
      </c>
      <c r="F44" s="15" t="s">
        <v>38</v>
      </c>
      <c r="G44" s="16"/>
      <c r="H44" s="34">
        <v>2</v>
      </c>
      <c r="I44" s="18">
        <v>122.5</v>
      </c>
      <c r="J44" s="18">
        <f t="shared" si="0"/>
        <v>245</v>
      </c>
      <c r="K44" s="33" t="s">
        <v>39</v>
      </c>
      <c r="L44" s="33">
        <v>0</v>
      </c>
    </row>
    <row r="45" spans="1:12" x14ac:dyDescent="0.25">
      <c r="A45" s="14" t="s">
        <v>366</v>
      </c>
      <c r="B45" s="14" t="s">
        <v>546</v>
      </c>
      <c r="C45" s="14" t="s">
        <v>547</v>
      </c>
      <c r="D45" s="15" t="s">
        <v>366</v>
      </c>
      <c r="E45" s="15" t="s">
        <v>548</v>
      </c>
      <c r="F45" s="15" t="s">
        <v>38</v>
      </c>
      <c r="G45" s="16"/>
      <c r="H45" s="34">
        <v>3</v>
      </c>
      <c r="I45" s="18">
        <v>126</v>
      </c>
      <c r="J45" s="18">
        <f t="shared" si="0"/>
        <v>378</v>
      </c>
      <c r="K45" s="33" t="s">
        <v>39</v>
      </c>
      <c r="L45" s="33">
        <v>0</v>
      </c>
    </row>
    <row r="46" spans="1:12" x14ac:dyDescent="0.25">
      <c r="A46" s="27" t="s">
        <v>366</v>
      </c>
      <c r="B46" s="27" t="s">
        <v>549</v>
      </c>
      <c r="C46" s="19" t="s">
        <v>550</v>
      </c>
      <c r="D46" s="30" t="s">
        <v>366</v>
      </c>
      <c r="E46" s="30" t="s">
        <v>551</v>
      </c>
      <c r="F46" s="15" t="s">
        <v>44</v>
      </c>
      <c r="G46" s="34">
        <v>1</v>
      </c>
      <c r="H46" s="34">
        <v>2</v>
      </c>
      <c r="I46" s="48">
        <v>136.5</v>
      </c>
      <c r="J46" s="18">
        <f t="shared" si="0"/>
        <v>273</v>
      </c>
      <c r="K46" s="33" t="s">
        <v>154</v>
      </c>
      <c r="L46" s="33">
        <v>3</v>
      </c>
    </row>
    <row r="47" spans="1:12" x14ac:dyDescent="0.25">
      <c r="A47" s="14" t="s">
        <v>366</v>
      </c>
      <c r="B47" s="14" t="s">
        <v>552</v>
      </c>
      <c r="C47" s="14" t="s">
        <v>553</v>
      </c>
      <c r="D47" s="15" t="s">
        <v>366</v>
      </c>
      <c r="E47" s="15" t="s">
        <v>554</v>
      </c>
      <c r="F47" s="15" t="s">
        <v>38</v>
      </c>
      <c r="G47" s="16"/>
      <c r="H47" s="34">
        <v>3</v>
      </c>
      <c r="I47" s="18">
        <v>136.5</v>
      </c>
      <c r="J47" s="18">
        <f t="shared" si="0"/>
        <v>409.5</v>
      </c>
      <c r="K47" s="33" t="s">
        <v>39</v>
      </c>
      <c r="L47" s="33">
        <v>0</v>
      </c>
    </row>
    <row r="48" spans="1:12" x14ac:dyDescent="0.25">
      <c r="A48" s="27" t="s">
        <v>366</v>
      </c>
      <c r="B48" s="27" t="s">
        <v>555</v>
      </c>
      <c r="C48" s="19" t="s">
        <v>541</v>
      </c>
      <c r="D48" s="30" t="s">
        <v>366</v>
      </c>
      <c r="E48" s="30" t="s">
        <v>556</v>
      </c>
      <c r="F48" s="15" t="s">
        <v>44</v>
      </c>
      <c r="G48" s="34">
        <v>1</v>
      </c>
      <c r="H48" s="34">
        <v>5</v>
      </c>
      <c r="I48" s="48">
        <v>154</v>
      </c>
      <c r="J48" s="18">
        <f t="shared" si="0"/>
        <v>770</v>
      </c>
      <c r="K48" s="33" t="s">
        <v>39</v>
      </c>
      <c r="L48" s="33">
        <v>0</v>
      </c>
    </row>
    <row r="49" spans="1:12" x14ac:dyDescent="0.25">
      <c r="A49" s="27" t="s">
        <v>366</v>
      </c>
      <c r="B49" s="27" t="s">
        <v>557</v>
      </c>
      <c r="C49" s="19" t="s">
        <v>558</v>
      </c>
      <c r="D49" s="30" t="s">
        <v>366</v>
      </c>
      <c r="E49" s="33">
        <v>2012</v>
      </c>
      <c r="F49" s="15" t="s">
        <v>44</v>
      </c>
      <c r="G49" s="34">
        <v>1</v>
      </c>
      <c r="H49" s="34">
        <v>5</v>
      </c>
      <c r="I49" s="48">
        <v>189</v>
      </c>
      <c r="J49" s="18">
        <f t="shared" si="0"/>
        <v>945</v>
      </c>
      <c r="K49" s="33" t="s">
        <v>39</v>
      </c>
      <c r="L49" s="33">
        <v>0</v>
      </c>
    </row>
    <row r="50" spans="1:12" x14ac:dyDescent="0.25">
      <c r="A50" s="14" t="s">
        <v>366</v>
      </c>
      <c r="B50" s="14" t="s">
        <v>559</v>
      </c>
      <c r="C50" s="14" t="s">
        <v>560</v>
      </c>
      <c r="D50" s="15" t="s">
        <v>366</v>
      </c>
      <c r="E50" s="15">
        <v>2012</v>
      </c>
      <c r="F50" s="15" t="s">
        <v>38</v>
      </c>
      <c r="G50" s="16"/>
      <c r="H50" s="34">
        <v>3</v>
      </c>
      <c r="I50" s="18">
        <v>206.5</v>
      </c>
      <c r="J50" s="18">
        <f t="shared" si="0"/>
        <v>619.5</v>
      </c>
      <c r="K50" s="33" t="s">
        <v>39</v>
      </c>
      <c r="L50" s="33">
        <v>0</v>
      </c>
    </row>
    <row r="51" spans="1:12" x14ac:dyDescent="0.25">
      <c r="A51" s="44"/>
      <c r="B51" s="44"/>
      <c r="C51" s="35"/>
      <c r="D51" s="44"/>
      <c r="E51" s="44"/>
      <c r="F51" s="35"/>
      <c r="G51" s="45">
        <v>48</v>
      </c>
      <c r="H51" s="45">
        <f>SUM(H3:H50)</f>
        <v>205</v>
      </c>
      <c r="I51" s="37"/>
      <c r="J51" s="37">
        <f>SUM(J3:J50)</f>
        <v>99986.15</v>
      </c>
      <c r="K51" s="56"/>
      <c r="L51" s="56"/>
    </row>
    <row r="52" spans="1:12" x14ac:dyDescent="0.25">
      <c r="A52" s="93" t="s">
        <v>1025</v>
      </c>
    </row>
    <row r="53" spans="1:12" x14ac:dyDescent="0.25">
      <c r="A53" s="27" t="s">
        <v>229</v>
      </c>
      <c r="B53" s="27" t="s">
        <v>1102</v>
      </c>
      <c r="C53" s="19" t="s">
        <v>1103</v>
      </c>
      <c r="D53" s="30" t="s">
        <v>236</v>
      </c>
      <c r="E53" s="33">
        <v>2013</v>
      </c>
      <c r="F53" s="19" t="s">
        <v>38</v>
      </c>
      <c r="G53" s="34">
        <v>1</v>
      </c>
      <c r="H53" s="34">
        <v>5</v>
      </c>
      <c r="I53" s="48">
        <v>683</v>
      </c>
      <c r="J53" s="18">
        <f>H53*I53</f>
        <v>3415</v>
      </c>
      <c r="K53" s="33" t="s">
        <v>39</v>
      </c>
      <c r="L53" s="33"/>
    </row>
    <row r="54" spans="1:12" x14ac:dyDescent="0.25">
      <c r="A54" s="14" t="s">
        <v>327</v>
      </c>
      <c r="B54" s="14" t="s">
        <v>1104</v>
      </c>
      <c r="C54" s="14"/>
      <c r="D54" s="15" t="s">
        <v>1105</v>
      </c>
      <c r="E54" s="15" t="s">
        <v>1106</v>
      </c>
      <c r="F54" s="15" t="s">
        <v>38</v>
      </c>
      <c r="G54" s="16">
        <v>1</v>
      </c>
      <c r="H54" s="34">
        <v>1</v>
      </c>
      <c r="I54" s="18">
        <v>4000</v>
      </c>
      <c r="J54" s="18">
        <f>H54*I54</f>
        <v>4000</v>
      </c>
      <c r="K54" s="33" t="s">
        <v>39</v>
      </c>
      <c r="L54" s="33">
        <v>0</v>
      </c>
    </row>
    <row r="55" spans="1:12" x14ac:dyDescent="0.25">
      <c r="A55" s="14" t="s">
        <v>327</v>
      </c>
      <c r="B55" s="14" t="s">
        <v>1107</v>
      </c>
      <c r="C55" s="14" t="s">
        <v>1108</v>
      </c>
      <c r="D55" s="15" t="s">
        <v>1109</v>
      </c>
      <c r="E55" s="15" t="s">
        <v>1110</v>
      </c>
      <c r="F55" s="15" t="s">
        <v>1111</v>
      </c>
      <c r="G55" s="16">
        <v>1</v>
      </c>
      <c r="H55" s="34">
        <v>1</v>
      </c>
      <c r="I55" s="18">
        <v>1990</v>
      </c>
      <c r="J55" s="18">
        <f>H55*I55</f>
        <v>1990</v>
      </c>
      <c r="K55" s="33" t="s">
        <v>39</v>
      </c>
      <c r="L55" s="33">
        <v>0</v>
      </c>
    </row>
    <row r="56" spans="1:12" x14ac:dyDescent="0.25">
      <c r="A56" s="27" t="s">
        <v>48</v>
      </c>
      <c r="B56" s="27" t="s">
        <v>1112</v>
      </c>
      <c r="C56" s="19" t="s">
        <v>1113</v>
      </c>
      <c r="D56" s="30" t="s">
        <v>1114</v>
      </c>
      <c r="E56" s="33" t="s">
        <v>233</v>
      </c>
      <c r="F56" s="19" t="s">
        <v>38</v>
      </c>
      <c r="G56" s="34">
        <v>1</v>
      </c>
      <c r="H56" s="34">
        <v>3</v>
      </c>
      <c r="I56" s="48">
        <v>293.24</v>
      </c>
      <c r="J56" s="18">
        <f t="shared" ref="J56:J73" si="1">H56*I56</f>
        <v>879.72</v>
      </c>
      <c r="K56" s="33" t="s">
        <v>39</v>
      </c>
      <c r="L56" s="33"/>
    </row>
    <row r="57" spans="1:12" x14ac:dyDescent="0.25">
      <c r="A57" s="27" t="s">
        <v>48</v>
      </c>
      <c r="B57" s="27" t="s">
        <v>1115</v>
      </c>
      <c r="C57" s="19" t="s">
        <v>1116</v>
      </c>
      <c r="D57" s="30" t="s">
        <v>466</v>
      </c>
      <c r="E57" s="33">
        <v>2013</v>
      </c>
      <c r="F57" s="19" t="s">
        <v>38</v>
      </c>
      <c r="G57" s="34">
        <v>1</v>
      </c>
      <c r="H57" s="34">
        <v>5</v>
      </c>
      <c r="I57" s="48">
        <v>833.68</v>
      </c>
      <c r="J57" s="18">
        <f t="shared" si="1"/>
        <v>4168.3999999999996</v>
      </c>
      <c r="K57" s="33" t="s">
        <v>39</v>
      </c>
      <c r="L57" s="33"/>
    </row>
    <row r="58" spans="1:12" x14ac:dyDescent="0.25">
      <c r="A58" s="27" t="s">
        <v>305</v>
      </c>
      <c r="B58" s="27" t="s">
        <v>1117</v>
      </c>
      <c r="C58" s="19" t="s">
        <v>1118</v>
      </c>
      <c r="D58" s="30" t="s">
        <v>318</v>
      </c>
      <c r="E58" s="33"/>
      <c r="F58" s="19" t="s">
        <v>44</v>
      </c>
      <c r="G58" s="34">
        <v>1</v>
      </c>
      <c r="H58" s="34">
        <v>5</v>
      </c>
      <c r="I58" s="48">
        <v>412.8</v>
      </c>
      <c r="J58" s="18">
        <f t="shared" si="1"/>
        <v>2064</v>
      </c>
      <c r="K58" s="33" t="s">
        <v>39</v>
      </c>
      <c r="L58" s="33"/>
    </row>
    <row r="59" spans="1:12" x14ac:dyDescent="0.25">
      <c r="A59" s="27" t="s">
        <v>305</v>
      </c>
      <c r="B59" s="27" t="s">
        <v>1119</v>
      </c>
      <c r="C59" s="19" t="s">
        <v>1120</v>
      </c>
      <c r="D59" s="30" t="s">
        <v>318</v>
      </c>
      <c r="E59" s="33"/>
      <c r="F59" s="19" t="s">
        <v>38</v>
      </c>
      <c r="G59" s="34">
        <v>1</v>
      </c>
      <c r="H59" s="34">
        <v>5</v>
      </c>
      <c r="I59" s="48">
        <v>396</v>
      </c>
      <c r="J59" s="18">
        <f t="shared" si="1"/>
        <v>1980</v>
      </c>
      <c r="K59" s="33" t="s">
        <v>39</v>
      </c>
      <c r="L59" s="33"/>
    </row>
    <row r="60" spans="1:12" x14ac:dyDescent="0.25">
      <c r="A60" s="27" t="s">
        <v>488</v>
      </c>
      <c r="B60" s="27" t="s">
        <v>1121</v>
      </c>
      <c r="C60" s="19" t="s">
        <v>262</v>
      </c>
      <c r="D60" s="30" t="s">
        <v>79</v>
      </c>
      <c r="E60" s="30"/>
      <c r="F60" s="19" t="s">
        <v>38</v>
      </c>
      <c r="G60" s="34"/>
      <c r="H60" s="34">
        <v>5</v>
      </c>
      <c r="I60" s="48">
        <v>424.69</v>
      </c>
      <c r="J60" s="18">
        <f t="shared" si="1"/>
        <v>2123.4499999999998</v>
      </c>
      <c r="K60" s="33" t="s">
        <v>39</v>
      </c>
      <c r="L60" s="33"/>
    </row>
    <row r="61" spans="1:12" x14ac:dyDescent="0.25">
      <c r="A61" s="27" t="s">
        <v>488</v>
      </c>
      <c r="B61" s="27" t="s">
        <v>1122</v>
      </c>
      <c r="C61" s="19" t="s">
        <v>1123</v>
      </c>
      <c r="D61" s="30" t="s">
        <v>236</v>
      </c>
      <c r="E61" s="30"/>
      <c r="F61" s="19" t="s">
        <v>38</v>
      </c>
      <c r="G61" s="34"/>
      <c r="H61" s="34">
        <v>5</v>
      </c>
      <c r="I61" s="48">
        <v>667.25</v>
      </c>
      <c r="J61" s="18">
        <f t="shared" si="1"/>
        <v>3336.25</v>
      </c>
      <c r="K61" s="33" t="s">
        <v>39</v>
      </c>
      <c r="L61" s="33"/>
    </row>
    <row r="62" spans="1:12" x14ac:dyDescent="0.25">
      <c r="A62" s="27" t="s">
        <v>488</v>
      </c>
      <c r="B62" s="27" t="s">
        <v>1124</v>
      </c>
      <c r="C62" s="19" t="s">
        <v>1125</v>
      </c>
      <c r="D62" s="30" t="s">
        <v>236</v>
      </c>
      <c r="E62" s="30"/>
      <c r="F62" s="19" t="s">
        <v>38</v>
      </c>
      <c r="G62" s="34"/>
      <c r="H62" s="34">
        <v>5</v>
      </c>
      <c r="I62" s="48">
        <v>692.75</v>
      </c>
      <c r="J62" s="18">
        <f t="shared" si="1"/>
        <v>3463.75</v>
      </c>
      <c r="K62" s="33" t="s">
        <v>39</v>
      </c>
      <c r="L62" s="33"/>
    </row>
    <row r="63" spans="1:12" x14ac:dyDescent="0.25">
      <c r="A63" s="27" t="s">
        <v>488</v>
      </c>
      <c r="B63" s="27" t="s">
        <v>1126</v>
      </c>
      <c r="C63" s="19" t="s">
        <v>1127</v>
      </c>
      <c r="D63" s="30" t="s">
        <v>236</v>
      </c>
      <c r="E63" s="30"/>
      <c r="F63" s="19" t="s">
        <v>38</v>
      </c>
      <c r="G63" s="34"/>
      <c r="H63" s="34">
        <v>5</v>
      </c>
      <c r="I63" s="48">
        <v>654.5</v>
      </c>
      <c r="J63" s="18">
        <f t="shared" si="1"/>
        <v>3272.5</v>
      </c>
      <c r="K63" s="33" t="s">
        <v>39</v>
      </c>
      <c r="L63" s="33"/>
    </row>
    <row r="64" spans="1:12" x14ac:dyDescent="0.25">
      <c r="A64" s="27" t="s">
        <v>488</v>
      </c>
      <c r="B64" s="27" t="s">
        <v>1128</v>
      </c>
      <c r="C64" s="19" t="s">
        <v>1129</v>
      </c>
      <c r="D64" s="30" t="s">
        <v>236</v>
      </c>
      <c r="E64" s="30"/>
      <c r="F64" s="19" t="s">
        <v>38</v>
      </c>
      <c r="G64" s="34"/>
      <c r="H64" s="34">
        <v>5</v>
      </c>
      <c r="I64" s="48">
        <v>692.75</v>
      </c>
      <c r="J64" s="18">
        <f t="shared" si="1"/>
        <v>3463.75</v>
      </c>
      <c r="K64" s="33" t="s">
        <v>39</v>
      </c>
      <c r="L64" s="33"/>
    </row>
    <row r="65" spans="1:12" x14ac:dyDescent="0.25">
      <c r="A65" s="27" t="s">
        <v>488</v>
      </c>
      <c r="B65" s="27" t="s">
        <v>1130</v>
      </c>
      <c r="C65" s="19" t="s">
        <v>1131</v>
      </c>
      <c r="D65" s="30" t="s">
        <v>1132</v>
      </c>
      <c r="E65" s="30">
        <v>2010</v>
      </c>
      <c r="F65" s="19" t="s">
        <v>38</v>
      </c>
      <c r="G65" s="34">
        <v>1</v>
      </c>
      <c r="H65" s="34">
        <v>5</v>
      </c>
      <c r="I65" s="48">
        <v>328</v>
      </c>
      <c r="J65" s="18">
        <f t="shared" si="1"/>
        <v>1640</v>
      </c>
      <c r="K65" s="33" t="s">
        <v>39</v>
      </c>
      <c r="L65" s="33"/>
    </row>
    <row r="66" spans="1:12" x14ac:dyDescent="0.25">
      <c r="A66" s="27" t="s">
        <v>176</v>
      </c>
      <c r="B66" s="27" t="s">
        <v>1133</v>
      </c>
      <c r="C66" s="19" t="s">
        <v>1134</v>
      </c>
      <c r="D66" s="30" t="s">
        <v>505</v>
      </c>
      <c r="E66" s="33"/>
      <c r="F66" s="19" t="s">
        <v>38</v>
      </c>
      <c r="G66" s="34">
        <v>1</v>
      </c>
      <c r="H66" s="34">
        <v>5</v>
      </c>
      <c r="I66" s="48">
        <v>406</v>
      </c>
      <c r="J66" s="18">
        <f t="shared" si="1"/>
        <v>2030</v>
      </c>
      <c r="K66" s="33" t="s">
        <v>154</v>
      </c>
      <c r="L66" s="33">
        <v>1</v>
      </c>
    </row>
    <row r="67" spans="1:12" x14ac:dyDescent="0.25">
      <c r="A67" s="27" t="s">
        <v>176</v>
      </c>
      <c r="B67" s="27" t="s">
        <v>1135</v>
      </c>
      <c r="C67" s="19" t="s">
        <v>1136</v>
      </c>
      <c r="D67" s="30" t="s">
        <v>505</v>
      </c>
      <c r="E67" s="33"/>
      <c r="F67" s="19" t="s">
        <v>38</v>
      </c>
      <c r="G67" s="34">
        <v>2</v>
      </c>
      <c r="H67" s="34">
        <v>5</v>
      </c>
      <c r="I67" s="48">
        <v>745.5</v>
      </c>
      <c r="J67" s="18">
        <f t="shared" si="1"/>
        <v>3727.5</v>
      </c>
      <c r="K67" s="33" t="s">
        <v>39</v>
      </c>
      <c r="L67" s="33"/>
    </row>
    <row r="68" spans="1:12" x14ac:dyDescent="0.25">
      <c r="A68" s="14" t="s">
        <v>84</v>
      </c>
      <c r="B68" s="14" t="s">
        <v>1137</v>
      </c>
      <c r="C68" s="14" t="s">
        <v>1138</v>
      </c>
      <c r="D68" s="15" t="s">
        <v>87</v>
      </c>
      <c r="E68" s="15">
        <v>2013</v>
      </c>
      <c r="F68" s="19" t="s">
        <v>38</v>
      </c>
      <c r="G68" s="16">
        <v>2</v>
      </c>
      <c r="H68" s="34">
        <v>5</v>
      </c>
      <c r="I68" s="18">
        <v>175.5</v>
      </c>
      <c r="J68" s="18">
        <f t="shared" si="1"/>
        <v>877.5</v>
      </c>
      <c r="K68" s="33" t="s">
        <v>39</v>
      </c>
      <c r="L68" s="33"/>
    </row>
    <row r="69" spans="1:12" x14ac:dyDescent="0.25">
      <c r="A69" s="14" t="s">
        <v>84</v>
      </c>
      <c r="B69" s="14" t="s">
        <v>1139</v>
      </c>
      <c r="C69" s="14" t="s">
        <v>1140</v>
      </c>
      <c r="D69" s="15" t="s">
        <v>87</v>
      </c>
      <c r="E69" s="15">
        <v>2013</v>
      </c>
      <c r="F69" s="19" t="s">
        <v>38</v>
      </c>
      <c r="G69" s="16">
        <v>2</v>
      </c>
      <c r="H69" s="34">
        <v>5</v>
      </c>
      <c r="I69" s="18">
        <v>221</v>
      </c>
      <c r="J69" s="18">
        <f t="shared" si="1"/>
        <v>1105</v>
      </c>
      <c r="K69" s="33" t="s">
        <v>39</v>
      </c>
      <c r="L69" s="33"/>
    </row>
    <row r="70" spans="1:12" x14ac:dyDescent="0.25">
      <c r="A70" s="14" t="s">
        <v>84</v>
      </c>
      <c r="B70" s="14" t="s">
        <v>1141</v>
      </c>
      <c r="C70" s="14" t="s">
        <v>1142</v>
      </c>
      <c r="D70" s="15" t="s">
        <v>510</v>
      </c>
      <c r="E70" s="15">
        <v>2014</v>
      </c>
      <c r="F70" s="19" t="s">
        <v>38</v>
      </c>
      <c r="G70" s="16">
        <v>2</v>
      </c>
      <c r="H70" s="34">
        <v>5</v>
      </c>
      <c r="I70" s="18">
        <v>214.5</v>
      </c>
      <c r="J70" s="18">
        <f t="shared" si="1"/>
        <v>1072.5</v>
      </c>
      <c r="K70" s="33" t="s">
        <v>39</v>
      </c>
      <c r="L70" s="33"/>
    </row>
    <row r="71" spans="1:12" x14ac:dyDescent="0.25">
      <c r="A71" s="14" t="s">
        <v>84</v>
      </c>
      <c r="B71" s="14" t="s">
        <v>1143</v>
      </c>
      <c r="C71" s="14" t="s">
        <v>1144</v>
      </c>
      <c r="D71" s="15" t="s">
        <v>87</v>
      </c>
      <c r="E71" s="15">
        <v>2012</v>
      </c>
      <c r="F71" s="19" t="s">
        <v>38</v>
      </c>
      <c r="G71" s="16">
        <v>2</v>
      </c>
      <c r="H71" s="34">
        <v>5</v>
      </c>
      <c r="I71" s="18">
        <v>208</v>
      </c>
      <c r="J71" s="18">
        <f t="shared" si="1"/>
        <v>1040</v>
      </c>
      <c r="K71" s="33" t="s">
        <v>39</v>
      </c>
      <c r="L71" s="33"/>
    </row>
    <row r="72" spans="1:12" x14ac:dyDescent="0.25">
      <c r="A72" s="14" t="s">
        <v>84</v>
      </c>
      <c r="B72" s="14" t="s">
        <v>1145</v>
      </c>
      <c r="C72" s="14" t="s">
        <v>512</v>
      </c>
      <c r="D72" s="15" t="s">
        <v>87</v>
      </c>
      <c r="E72" s="15">
        <v>2012</v>
      </c>
      <c r="F72" s="19" t="s">
        <v>38</v>
      </c>
      <c r="G72" s="16">
        <v>2</v>
      </c>
      <c r="H72" s="34">
        <v>5</v>
      </c>
      <c r="I72" s="18">
        <v>201.5</v>
      </c>
      <c r="J72" s="18">
        <f t="shared" si="1"/>
        <v>1007.5</v>
      </c>
      <c r="K72" s="33" t="s">
        <v>39</v>
      </c>
      <c r="L72" s="33"/>
    </row>
    <row r="73" spans="1:12" x14ac:dyDescent="0.25">
      <c r="A73" s="14" t="s">
        <v>91</v>
      </c>
      <c r="B73" s="14" t="s">
        <v>1146</v>
      </c>
      <c r="C73" s="14" t="s">
        <v>1147</v>
      </c>
      <c r="D73" s="15" t="s">
        <v>1148</v>
      </c>
      <c r="E73" s="15">
        <v>2007</v>
      </c>
      <c r="F73" s="15" t="s">
        <v>44</v>
      </c>
      <c r="G73" s="16">
        <v>1</v>
      </c>
      <c r="H73" s="16">
        <v>4</v>
      </c>
      <c r="I73" s="18">
        <v>816</v>
      </c>
      <c r="J73" s="18">
        <f t="shared" si="1"/>
        <v>3264</v>
      </c>
      <c r="K73" s="33" t="s">
        <v>154</v>
      </c>
      <c r="L73" s="33">
        <v>7</v>
      </c>
    </row>
    <row r="74" spans="1:12" x14ac:dyDescent="0.25">
      <c r="A74" s="44"/>
      <c r="B74" s="44"/>
      <c r="C74" s="35"/>
      <c r="D74" s="44"/>
      <c r="E74" s="44"/>
      <c r="F74" s="35"/>
      <c r="G74" s="45">
        <v>21</v>
      </c>
      <c r="H74" s="45">
        <f>SUM(H53:H73)</f>
        <v>94</v>
      </c>
      <c r="I74" s="37"/>
      <c r="J74" s="94">
        <f>SUM(J53:J73)</f>
        <v>49920.82</v>
      </c>
      <c r="K74" s="56"/>
      <c r="L74" s="5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5" sqref="A5"/>
    </sheetView>
  </sheetViews>
  <sheetFormatPr baseColWidth="10" defaultRowHeight="15" x14ac:dyDescent="0.25"/>
  <cols>
    <col min="1" max="1" width="23.85546875" customWidth="1"/>
    <col min="2" max="2" width="45.42578125" customWidth="1"/>
    <col min="3" max="3" width="24.7109375" customWidth="1"/>
    <col min="4" max="4" width="25" customWidth="1"/>
    <col min="5" max="5" width="12.5703125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27" t="s">
        <v>229</v>
      </c>
      <c r="B3" s="33" t="s">
        <v>321</v>
      </c>
      <c r="C3" s="19" t="s">
        <v>322</v>
      </c>
      <c r="D3" s="33" t="s">
        <v>79</v>
      </c>
      <c r="E3" s="19">
        <v>2013</v>
      </c>
      <c r="F3" s="15" t="s">
        <v>38</v>
      </c>
      <c r="G3" s="34">
        <v>1</v>
      </c>
      <c r="H3" s="16">
        <v>5</v>
      </c>
      <c r="I3" s="48">
        <v>690</v>
      </c>
      <c r="J3" s="18">
        <f t="shared" ref="J3:J36" si="0">I3*H3</f>
        <v>3450</v>
      </c>
      <c r="K3" s="33" t="s">
        <v>39</v>
      </c>
      <c r="L3" s="33"/>
    </row>
    <row r="4" spans="1:12" x14ac:dyDescent="0.25">
      <c r="A4" s="14" t="s">
        <v>229</v>
      </c>
      <c r="B4" s="14" t="s">
        <v>323</v>
      </c>
      <c r="C4" s="14" t="s">
        <v>324</v>
      </c>
      <c r="D4" s="15" t="s">
        <v>325</v>
      </c>
      <c r="E4" s="15" t="s">
        <v>326</v>
      </c>
      <c r="F4" s="15" t="s">
        <v>38</v>
      </c>
      <c r="G4" s="16">
        <v>1</v>
      </c>
      <c r="H4" s="16">
        <v>5</v>
      </c>
      <c r="I4" s="18">
        <v>2174</v>
      </c>
      <c r="J4" s="18">
        <f t="shared" si="0"/>
        <v>10870</v>
      </c>
      <c r="K4" s="33" t="s">
        <v>39</v>
      </c>
      <c r="L4" s="33"/>
    </row>
    <row r="5" spans="1:12" x14ac:dyDescent="0.25">
      <c r="A5" s="14" t="s">
        <v>327</v>
      </c>
      <c r="B5" s="14" t="s">
        <v>328</v>
      </c>
      <c r="C5" s="14" t="s">
        <v>329</v>
      </c>
      <c r="D5" s="15" t="s">
        <v>330</v>
      </c>
      <c r="E5" s="15" t="s">
        <v>331</v>
      </c>
      <c r="F5" s="15" t="s">
        <v>44</v>
      </c>
      <c r="G5" s="16">
        <v>1</v>
      </c>
      <c r="H5" s="16">
        <v>5</v>
      </c>
      <c r="I5" s="18">
        <v>1867</v>
      </c>
      <c r="J5" s="18">
        <f t="shared" si="0"/>
        <v>9335</v>
      </c>
      <c r="K5" s="33" t="s">
        <v>39</v>
      </c>
      <c r="L5" s="33"/>
    </row>
    <row r="6" spans="1:12" x14ac:dyDescent="0.25">
      <c r="A6" s="14" t="s">
        <v>327</v>
      </c>
      <c r="B6" s="14" t="s">
        <v>332</v>
      </c>
      <c r="C6" s="14" t="s">
        <v>333</v>
      </c>
      <c r="D6" s="15" t="s">
        <v>333</v>
      </c>
      <c r="E6" s="15" t="s">
        <v>331</v>
      </c>
      <c r="F6" s="15" t="s">
        <v>44</v>
      </c>
      <c r="G6" s="16">
        <v>1</v>
      </c>
      <c r="H6" s="16">
        <v>5</v>
      </c>
      <c r="I6" s="18">
        <v>2100</v>
      </c>
      <c r="J6" s="18">
        <f t="shared" si="0"/>
        <v>10500</v>
      </c>
      <c r="K6" s="33" t="s">
        <v>39</v>
      </c>
      <c r="L6" s="33"/>
    </row>
    <row r="7" spans="1:12" x14ac:dyDescent="0.25">
      <c r="A7" s="14" t="s">
        <v>327</v>
      </c>
      <c r="B7" s="14" t="s">
        <v>334</v>
      </c>
      <c r="C7" s="14" t="s">
        <v>335</v>
      </c>
      <c r="D7" s="15" t="s">
        <v>333</v>
      </c>
      <c r="E7" s="15" t="s">
        <v>331</v>
      </c>
      <c r="F7" s="15" t="s">
        <v>44</v>
      </c>
      <c r="G7" s="16">
        <v>1</v>
      </c>
      <c r="H7" s="16">
        <v>5</v>
      </c>
      <c r="I7" s="18">
        <v>2940</v>
      </c>
      <c r="J7" s="18">
        <f t="shared" si="0"/>
        <v>14700</v>
      </c>
      <c r="K7" s="33" t="s">
        <v>39</v>
      </c>
      <c r="L7" s="33"/>
    </row>
    <row r="8" spans="1:12" x14ac:dyDescent="0.25">
      <c r="A8" s="14" t="s">
        <v>34</v>
      </c>
      <c r="B8" s="14" t="s">
        <v>336</v>
      </c>
      <c r="C8" s="14" t="s">
        <v>107</v>
      </c>
      <c r="D8" s="15" t="s">
        <v>37</v>
      </c>
      <c r="E8" s="15" t="s">
        <v>337</v>
      </c>
      <c r="F8" s="15" t="s">
        <v>38</v>
      </c>
      <c r="G8" s="16">
        <v>2</v>
      </c>
      <c r="H8" s="16">
        <v>5</v>
      </c>
      <c r="I8" s="18">
        <v>397.5</v>
      </c>
      <c r="J8" s="18">
        <f t="shared" si="0"/>
        <v>1987.5</v>
      </c>
      <c r="K8" s="33" t="s">
        <v>39</v>
      </c>
      <c r="L8" s="33"/>
    </row>
    <row r="9" spans="1:12" x14ac:dyDescent="0.25">
      <c r="A9" s="14" t="s">
        <v>34</v>
      </c>
      <c r="B9" s="14" t="s">
        <v>338</v>
      </c>
      <c r="C9" s="14" t="s">
        <v>107</v>
      </c>
      <c r="D9" s="15" t="s">
        <v>37</v>
      </c>
      <c r="E9" s="15" t="s">
        <v>337</v>
      </c>
      <c r="F9" s="15" t="s">
        <v>38</v>
      </c>
      <c r="G9" s="16">
        <v>2</v>
      </c>
      <c r="H9" s="16">
        <v>5</v>
      </c>
      <c r="I9" s="18">
        <v>397.5</v>
      </c>
      <c r="J9" s="18">
        <f t="shared" si="0"/>
        <v>1987.5</v>
      </c>
      <c r="K9" s="33" t="s">
        <v>39</v>
      </c>
      <c r="L9" s="33"/>
    </row>
    <row r="10" spans="1:12" x14ac:dyDescent="0.25">
      <c r="A10" s="27" t="s">
        <v>48</v>
      </c>
      <c r="B10" s="33" t="s">
        <v>339</v>
      </c>
      <c r="C10" s="19" t="s">
        <v>340</v>
      </c>
      <c r="D10" s="33" t="s">
        <v>341</v>
      </c>
      <c r="E10" s="19">
        <v>2013</v>
      </c>
      <c r="F10" s="15" t="s">
        <v>38</v>
      </c>
      <c r="G10" s="34">
        <v>1</v>
      </c>
      <c r="H10" s="16">
        <v>5</v>
      </c>
      <c r="I10" s="48">
        <v>249.48</v>
      </c>
      <c r="J10" s="18">
        <f t="shared" si="0"/>
        <v>1247.3999999999999</v>
      </c>
      <c r="K10" s="33" t="s">
        <v>39</v>
      </c>
      <c r="L10" s="33"/>
    </row>
    <row r="11" spans="1:12" x14ac:dyDescent="0.25">
      <c r="A11" s="14" t="s">
        <v>301</v>
      </c>
      <c r="B11" s="14" t="s">
        <v>342</v>
      </c>
      <c r="C11" s="14" t="s">
        <v>343</v>
      </c>
      <c r="D11" s="15" t="s">
        <v>304</v>
      </c>
      <c r="E11" s="15">
        <v>2014</v>
      </c>
      <c r="F11" s="15" t="s">
        <v>44</v>
      </c>
      <c r="G11" s="16">
        <v>2</v>
      </c>
      <c r="H11" s="16">
        <v>5</v>
      </c>
      <c r="I11" s="18">
        <v>102</v>
      </c>
      <c r="J11" s="18">
        <f t="shared" si="0"/>
        <v>510</v>
      </c>
      <c r="K11" s="33" t="s">
        <v>39</v>
      </c>
      <c r="L11" s="33"/>
    </row>
    <row r="12" spans="1:12" x14ac:dyDescent="0.25">
      <c r="A12" s="14" t="s">
        <v>301</v>
      </c>
      <c r="B12" s="14" t="s">
        <v>344</v>
      </c>
      <c r="C12" s="14" t="s">
        <v>345</v>
      </c>
      <c r="D12" s="15" t="s">
        <v>304</v>
      </c>
      <c r="E12" s="15">
        <v>2015</v>
      </c>
      <c r="F12" s="15" t="s">
        <v>44</v>
      </c>
      <c r="G12" s="16">
        <v>1</v>
      </c>
      <c r="H12" s="16">
        <v>5</v>
      </c>
      <c r="I12" s="18">
        <v>191.25</v>
      </c>
      <c r="J12" s="18">
        <f t="shared" si="0"/>
        <v>956.25</v>
      </c>
      <c r="K12" s="33" t="s">
        <v>39</v>
      </c>
      <c r="L12" s="33"/>
    </row>
    <row r="13" spans="1:12" x14ac:dyDescent="0.25">
      <c r="A13" s="14" t="s">
        <v>301</v>
      </c>
      <c r="B13" s="14" t="s">
        <v>346</v>
      </c>
      <c r="C13" s="14" t="s">
        <v>347</v>
      </c>
      <c r="D13" s="15" t="s">
        <v>304</v>
      </c>
      <c r="E13" s="15">
        <v>2014</v>
      </c>
      <c r="F13" s="15" t="s">
        <v>38</v>
      </c>
      <c r="G13" s="16">
        <v>2</v>
      </c>
      <c r="H13" s="16">
        <v>5</v>
      </c>
      <c r="I13" s="18">
        <v>212.5</v>
      </c>
      <c r="J13" s="18">
        <f t="shared" si="0"/>
        <v>1062.5</v>
      </c>
      <c r="K13" s="33" t="s">
        <v>39</v>
      </c>
      <c r="L13" s="33"/>
    </row>
    <row r="14" spans="1:12" x14ac:dyDescent="0.25">
      <c r="A14" s="14" t="s">
        <v>301</v>
      </c>
      <c r="B14" s="14" t="s">
        <v>348</v>
      </c>
      <c r="C14" s="14" t="s">
        <v>349</v>
      </c>
      <c r="D14" s="15" t="s">
        <v>304</v>
      </c>
      <c r="E14" s="15">
        <v>2015</v>
      </c>
      <c r="F14" s="15" t="s">
        <v>38</v>
      </c>
      <c r="G14" s="16">
        <v>2</v>
      </c>
      <c r="H14" s="16">
        <v>5</v>
      </c>
      <c r="I14" s="18">
        <v>229.5</v>
      </c>
      <c r="J14" s="18">
        <f t="shared" si="0"/>
        <v>1147.5</v>
      </c>
      <c r="K14" s="33" t="s">
        <v>39</v>
      </c>
      <c r="L14" s="33"/>
    </row>
    <row r="15" spans="1:12" x14ac:dyDescent="0.25">
      <c r="A15" s="14" t="s">
        <v>301</v>
      </c>
      <c r="B15" s="14" t="s">
        <v>350</v>
      </c>
      <c r="C15" s="14" t="s">
        <v>351</v>
      </c>
      <c r="D15" s="15" t="s">
        <v>304</v>
      </c>
      <c r="E15" s="15">
        <v>2014</v>
      </c>
      <c r="F15" s="15" t="s">
        <v>44</v>
      </c>
      <c r="G15" s="16">
        <v>1</v>
      </c>
      <c r="H15" s="16">
        <v>5</v>
      </c>
      <c r="I15" s="18">
        <v>289</v>
      </c>
      <c r="J15" s="18">
        <f t="shared" si="0"/>
        <v>1445</v>
      </c>
      <c r="K15" s="33" t="s">
        <v>39</v>
      </c>
      <c r="L15" s="33"/>
    </row>
    <row r="16" spans="1:12" x14ac:dyDescent="0.25">
      <c r="A16" s="14" t="s">
        <v>301</v>
      </c>
      <c r="B16" s="14" t="s">
        <v>328</v>
      </c>
      <c r="C16" s="14" t="s">
        <v>352</v>
      </c>
      <c r="D16" s="15" t="s">
        <v>304</v>
      </c>
      <c r="E16" s="15">
        <v>2013</v>
      </c>
      <c r="F16" s="15" t="s">
        <v>44</v>
      </c>
      <c r="G16" s="16">
        <v>1</v>
      </c>
      <c r="H16" s="16">
        <v>5</v>
      </c>
      <c r="I16" s="18">
        <v>357</v>
      </c>
      <c r="J16" s="18">
        <f t="shared" si="0"/>
        <v>1785</v>
      </c>
      <c r="K16" s="33" t="s">
        <v>39</v>
      </c>
      <c r="L16" s="33"/>
    </row>
    <row r="17" spans="1:12" x14ac:dyDescent="0.25">
      <c r="A17" s="14" t="s">
        <v>301</v>
      </c>
      <c r="B17" s="14" t="s">
        <v>353</v>
      </c>
      <c r="C17" s="14" t="s">
        <v>354</v>
      </c>
      <c r="D17" s="15" t="s">
        <v>304</v>
      </c>
      <c r="E17" s="15">
        <v>2014</v>
      </c>
      <c r="F17" s="15" t="s">
        <v>44</v>
      </c>
      <c r="G17" s="16">
        <v>1</v>
      </c>
      <c r="H17" s="16">
        <v>5</v>
      </c>
      <c r="I17" s="18">
        <v>446.25</v>
      </c>
      <c r="J17" s="18">
        <f t="shared" si="0"/>
        <v>2231.25</v>
      </c>
      <c r="K17" s="33" t="s">
        <v>154</v>
      </c>
      <c r="L17" s="33">
        <v>3</v>
      </c>
    </row>
    <row r="18" spans="1:12" x14ac:dyDescent="0.25">
      <c r="A18" s="14" t="s">
        <v>301</v>
      </c>
      <c r="B18" s="14" t="s">
        <v>355</v>
      </c>
      <c r="C18" s="14" t="s">
        <v>356</v>
      </c>
      <c r="D18" s="15" t="s">
        <v>304</v>
      </c>
      <c r="E18" s="15">
        <v>2013</v>
      </c>
      <c r="F18" s="15" t="s">
        <v>44</v>
      </c>
      <c r="G18" s="16">
        <v>1</v>
      </c>
      <c r="H18" s="16">
        <v>5</v>
      </c>
      <c r="I18" s="18">
        <v>573.75</v>
      </c>
      <c r="J18" s="18">
        <f t="shared" si="0"/>
        <v>2868.75</v>
      </c>
      <c r="K18" s="33" t="s">
        <v>39</v>
      </c>
      <c r="L18" s="33"/>
    </row>
    <row r="19" spans="1:12" x14ac:dyDescent="0.25">
      <c r="A19" s="14" t="s">
        <v>357</v>
      </c>
      <c r="B19" s="14" t="s">
        <v>358</v>
      </c>
      <c r="C19" s="14" t="s">
        <v>359</v>
      </c>
      <c r="D19" s="15" t="s">
        <v>357</v>
      </c>
      <c r="E19" s="15" t="s">
        <v>360</v>
      </c>
      <c r="F19" s="15" t="s">
        <v>44</v>
      </c>
      <c r="G19" s="16">
        <v>1</v>
      </c>
      <c r="H19" s="16">
        <v>5</v>
      </c>
      <c r="I19" s="18">
        <v>250</v>
      </c>
      <c r="J19" s="18">
        <f t="shared" si="0"/>
        <v>1250</v>
      </c>
      <c r="K19" s="33" t="s">
        <v>154</v>
      </c>
      <c r="L19" s="33">
        <v>1</v>
      </c>
    </row>
    <row r="20" spans="1:12" x14ac:dyDescent="0.25">
      <c r="A20" s="14" t="s">
        <v>357</v>
      </c>
      <c r="B20" s="14" t="s">
        <v>361</v>
      </c>
      <c r="C20" s="14" t="s">
        <v>362</v>
      </c>
      <c r="D20" s="15" t="s">
        <v>357</v>
      </c>
      <c r="E20" s="15" t="s">
        <v>363</v>
      </c>
      <c r="F20" s="15" t="s">
        <v>44</v>
      </c>
      <c r="G20" s="16">
        <v>1</v>
      </c>
      <c r="H20" s="16">
        <v>5</v>
      </c>
      <c r="I20" s="18">
        <v>380</v>
      </c>
      <c r="J20" s="18">
        <f t="shared" si="0"/>
        <v>1900</v>
      </c>
      <c r="K20" s="33" t="s">
        <v>39</v>
      </c>
      <c r="L20" s="33"/>
    </row>
    <row r="21" spans="1:12" x14ac:dyDescent="0.25">
      <c r="A21" s="14" t="s">
        <v>357</v>
      </c>
      <c r="B21" s="14" t="s">
        <v>364</v>
      </c>
      <c r="C21" s="14" t="s">
        <v>365</v>
      </c>
      <c r="D21" s="15" t="s">
        <v>366</v>
      </c>
      <c r="E21" s="15" t="s">
        <v>367</v>
      </c>
      <c r="F21" s="15" t="s">
        <v>38</v>
      </c>
      <c r="G21" s="16">
        <v>2</v>
      </c>
      <c r="H21" s="16">
        <v>5</v>
      </c>
      <c r="I21" s="18">
        <v>385</v>
      </c>
      <c r="J21" s="18">
        <f t="shared" si="0"/>
        <v>1925</v>
      </c>
      <c r="K21" s="33" t="s">
        <v>39</v>
      </c>
      <c r="L21" s="33"/>
    </row>
    <row r="22" spans="1:12" x14ac:dyDescent="0.25">
      <c r="A22" s="14" t="s">
        <v>357</v>
      </c>
      <c r="B22" s="14" t="s">
        <v>368</v>
      </c>
      <c r="C22" s="14" t="s">
        <v>369</v>
      </c>
      <c r="D22" s="15" t="s">
        <v>370</v>
      </c>
      <c r="E22" s="15">
        <v>2014</v>
      </c>
      <c r="F22" s="15" t="s">
        <v>44</v>
      </c>
      <c r="G22" s="16">
        <v>2</v>
      </c>
      <c r="H22" s="16">
        <v>5</v>
      </c>
      <c r="I22" s="18">
        <v>450</v>
      </c>
      <c r="J22" s="18">
        <f t="shared" si="0"/>
        <v>2250</v>
      </c>
      <c r="K22" s="33" t="s">
        <v>39</v>
      </c>
      <c r="L22" s="33"/>
    </row>
    <row r="23" spans="1:12" x14ac:dyDescent="0.25">
      <c r="A23" s="14" t="s">
        <v>357</v>
      </c>
      <c r="B23" s="14" t="s">
        <v>371</v>
      </c>
      <c r="C23" s="14" t="s">
        <v>372</v>
      </c>
      <c r="D23" s="15" t="s">
        <v>304</v>
      </c>
      <c r="E23" s="15" t="s">
        <v>373</v>
      </c>
      <c r="F23" s="15" t="s">
        <v>44</v>
      </c>
      <c r="G23" s="16">
        <v>1</v>
      </c>
      <c r="H23" s="16">
        <v>5</v>
      </c>
      <c r="I23" s="18">
        <v>515</v>
      </c>
      <c r="J23" s="18">
        <f t="shared" si="0"/>
        <v>2575</v>
      </c>
      <c r="K23" s="33" t="s">
        <v>39</v>
      </c>
      <c r="L23" s="33"/>
    </row>
    <row r="24" spans="1:12" x14ac:dyDescent="0.25">
      <c r="A24" s="14" t="s">
        <v>357</v>
      </c>
      <c r="B24" s="14" t="s">
        <v>374</v>
      </c>
      <c r="C24" s="14" t="s">
        <v>375</v>
      </c>
      <c r="D24" s="15" t="s">
        <v>376</v>
      </c>
      <c r="E24" s="15">
        <v>2012</v>
      </c>
      <c r="F24" s="15" t="s">
        <v>38</v>
      </c>
      <c r="G24" s="16">
        <v>1</v>
      </c>
      <c r="H24" s="16">
        <v>5</v>
      </c>
      <c r="I24" s="18">
        <v>838</v>
      </c>
      <c r="J24" s="18">
        <f t="shared" si="0"/>
        <v>4190</v>
      </c>
      <c r="K24" s="33" t="s">
        <v>39</v>
      </c>
      <c r="L24" s="33"/>
    </row>
    <row r="25" spans="1:12" x14ac:dyDescent="0.25">
      <c r="A25" s="14" t="s">
        <v>357</v>
      </c>
      <c r="B25" s="14" t="s">
        <v>377</v>
      </c>
      <c r="C25" s="14" t="s">
        <v>378</v>
      </c>
      <c r="D25" s="15" t="s">
        <v>304</v>
      </c>
      <c r="E25" s="15">
        <v>2013</v>
      </c>
      <c r="F25" s="15" t="s">
        <v>38</v>
      </c>
      <c r="G25" s="16">
        <v>2</v>
      </c>
      <c r="H25" s="16">
        <v>5</v>
      </c>
      <c r="I25" s="18">
        <v>1325</v>
      </c>
      <c r="J25" s="18">
        <f t="shared" si="0"/>
        <v>6625</v>
      </c>
      <c r="K25" s="33" t="s">
        <v>39</v>
      </c>
      <c r="L25" s="33"/>
    </row>
    <row r="26" spans="1:12" x14ac:dyDescent="0.25">
      <c r="A26" s="14" t="s">
        <v>40</v>
      </c>
      <c r="B26" s="14" t="s">
        <v>379</v>
      </c>
      <c r="C26" s="14" t="s">
        <v>380</v>
      </c>
      <c r="D26" s="15" t="s">
        <v>79</v>
      </c>
      <c r="E26" s="15">
        <v>2014</v>
      </c>
      <c r="F26" s="15" t="s">
        <v>44</v>
      </c>
      <c r="G26" s="16">
        <v>1</v>
      </c>
      <c r="H26" s="16">
        <v>5</v>
      </c>
      <c r="I26" s="18">
        <v>484.5</v>
      </c>
      <c r="J26" s="18">
        <f t="shared" si="0"/>
        <v>2422.5</v>
      </c>
      <c r="K26" s="33" t="s">
        <v>39</v>
      </c>
      <c r="L26" s="33"/>
    </row>
    <row r="27" spans="1:12" x14ac:dyDescent="0.25">
      <c r="A27" s="14" t="s">
        <v>176</v>
      </c>
      <c r="B27" s="14" t="s">
        <v>381</v>
      </c>
      <c r="C27" s="14" t="s">
        <v>382</v>
      </c>
      <c r="D27" s="15" t="s">
        <v>383</v>
      </c>
      <c r="E27" s="15" t="s">
        <v>384</v>
      </c>
      <c r="F27" s="15"/>
      <c r="G27" s="16"/>
      <c r="H27" s="16">
        <v>5</v>
      </c>
      <c r="I27" s="18">
        <v>505.6</v>
      </c>
      <c r="J27" s="18">
        <f t="shared" si="0"/>
        <v>2528</v>
      </c>
      <c r="K27" s="33" t="s">
        <v>39</v>
      </c>
      <c r="L27" s="33"/>
    </row>
    <row r="28" spans="1:12" x14ac:dyDescent="0.25">
      <c r="A28" s="14" t="s">
        <v>176</v>
      </c>
      <c r="B28" s="14" t="s">
        <v>385</v>
      </c>
      <c r="C28" s="14" t="s">
        <v>386</v>
      </c>
      <c r="D28" s="15" t="s">
        <v>387</v>
      </c>
      <c r="E28" s="15" t="s">
        <v>388</v>
      </c>
      <c r="F28" s="15" t="s">
        <v>38</v>
      </c>
      <c r="G28" s="16">
        <v>1</v>
      </c>
      <c r="H28" s="16">
        <v>5</v>
      </c>
      <c r="I28" s="18">
        <v>516.79999999999995</v>
      </c>
      <c r="J28" s="18">
        <f t="shared" si="0"/>
        <v>2584</v>
      </c>
      <c r="K28" s="33" t="s">
        <v>39</v>
      </c>
      <c r="L28" s="33"/>
    </row>
    <row r="29" spans="1:12" x14ac:dyDescent="0.25">
      <c r="A29" s="14" t="s">
        <v>176</v>
      </c>
      <c r="B29" s="14" t="s">
        <v>389</v>
      </c>
      <c r="C29" s="14" t="s">
        <v>390</v>
      </c>
      <c r="D29" s="15" t="s">
        <v>285</v>
      </c>
      <c r="E29" s="15" t="s">
        <v>391</v>
      </c>
      <c r="F29" s="15" t="s">
        <v>38</v>
      </c>
      <c r="G29" s="16">
        <v>1</v>
      </c>
      <c r="H29" s="16">
        <v>5</v>
      </c>
      <c r="I29" s="18">
        <v>1142.4000000000001</v>
      </c>
      <c r="J29" s="18">
        <f t="shared" si="0"/>
        <v>5712</v>
      </c>
      <c r="K29" s="33" t="s">
        <v>39</v>
      </c>
      <c r="L29" s="33"/>
    </row>
    <row r="30" spans="1:12" x14ac:dyDescent="0.25">
      <c r="A30" s="27" t="s">
        <v>282</v>
      </c>
      <c r="B30" s="33" t="s">
        <v>392</v>
      </c>
      <c r="C30" s="19" t="s">
        <v>393</v>
      </c>
      <c r="D30" s="33" t="s">
        <v>182</v>
      </c>
      <c r="E30" s="19">
        <v>2012</v>
      </c>
      <c r="F30" s="15" t="s">
        <v>44</v>
      </c>
      <c r="G30" s="34">
        <v>1</v>
      </c>
      <c r="H30" s="16">
        <v>5</v>
      </c>
      <c r="I30" s="48">
        <v>333.75</v>
      </c>
      <c r="J30" s="18">
        <f t="shared" si="0"/>
        <v>1668.75</v>
      </c>
      <c r="K30" s="33" t="s">
        <v>39</v>
      </c>
      <c r="L30" s="33"/>
    </row>
    <row r="31" spans="1:12" x14ac:dyDescent="0.25">
      <c r="A31" s="27" t="s">
        <v>282</v>
      </c>
      <c r="B31" s="33" t="s">
        <v>394</v>
      </c>
      <c r="C31" s="19" t="s">
        <v>395</v>
      </c>
      <c r="D31" s="33" t="s">
        <v>304</v>
      </c>
      <c r="E31" s="19">
        <v>2011</v>
      </c>
      <c r="F31" s="15" t="s">
        <v>44</v>
      </c>
      <c r="G31" s="34">
        <v>1</v>
      </c>
      <c r="H31" s="16">
        <v>5</v>
      </c>
      <c r="I31" s="48">
        <v>487.5</v>
      </c>
      <c r="J31" s="18">
        <f t="shared" si="0"/>
        <v>2437.5</v>
      </c>
      <c r="K31" s="33" t="s">
        <v>39</v>
      </c>
      <c r="L31" s="33"/>
    </row>
    <row r="32" spans="1:12" x14ac:dyDescent="0.25">
      <c r="A32" s="27" t="s">
        <v>282</v>
      </c>
      <c r="B32" s="33" t="s">
        <v>396</v>
      </c>
      <c r="C32" s="19" t="s">
        <v>397</v>
      </c>
      <c r="D32" s="33" t="s">
        <v>285</v>
      </c>
      <c r="E32" s="19" t="s">
        <v>398</v>
      </c>
      <c r="F32" s="15" t="s">
        <v>44</v>
      </c>
      <c r="G32" s="34">
        <v>1</v>
      </c>
      <c r="H32" s="16">
        <v>5</v>
      </c>
      <c r="I32" s="48">
        <v>994.5</v>
      </c>
      <c r="J32" s="18">
        <f t="shared" si="0"/>
        <v>4972.5</v>
      </c>
      <c r="K32" s="33" t="s">
        <v>39</v>
      </c>
      <c r="L32" s="33"/>
    </row>
    <row r="33" spans="1:12" x14ac:dyDescent="0.25">
      <c r="A33" s="27" t="s">
        <v>282</v>
      </c>
      <c r="B33" s="33" t="s">
        <v>399</v>
      </c>
      <c r="C33" s="19" t="s">
        <v>400</v>
      </c>
      <c r="D33" s="33" t="s">
        <v>387</v>
      </c>
      <c r="E33" s="19" t="s">
        <v>401</v>
      </c>
      <c r="F33" s="15" t="s">
        <v>44</v>
      </c>
      <c r="G33" s="34">
        <v>1</v>
      </c>
      <c r="H33" s="16">
        <v>5</v>
      </c>
      <c r="I33" s="48">
        <v>1014.3</v>
      </c>
      <c r="J33" s="18">
        <f t="shared" si="0"/>
        <v>5071.5</v>
      </c>
      <c r="K33" s="33" t="s">
        <v>39</v>
      </c>
      <c r="L33" s="33"/>
    </row>
    <row r="34" spans="1:12" x14ac:dyDescent="0.25">
      <c r="A34" s="14" t="s">
        <v>402</v>
      </c>
      <c r="B34" s="14" t="s">
        <v>371</v>
      </c>
      <c r="C34" s="14" t="s">
        <v>262</v>
      </c>
      <c r="D34" s="15" t="s">
        <v>403</v>
      </c>
      <c r="E34" s="15">
        <v>2012</v>
      </c>
      <c r="F34" s="15" t="s">
        <v>38</v>
      </c>
      <c r="G34" s="16">
        <v>1</v>
      </c>
      <c r="H34" s="16">
        <v>5</v>
      </c>
      <c r="I34" s="18">
        <v>1112</v>
      </c>
      <c r="J34" s="18">
        <f t="shared" si="0"/>
        <v>5560</v>
      </c>
      <c r="K34" s="33" t="s">
        <v>39</v>
      </c>
      <c r="L34" s="33"/>
    </row>
    <row r="35" spans="1:12" x14ac:dyDescent="0.25">
      <c r="A35" s="14" t="s">
        <v>402</v>
      </c>
      <c r="B35" s="14" t="s">
        <v>404</v>
      </c>
      <c r="C35" s="14" t="s">
        <v>405</v>
      </c>
      <c r="D35" s="15" t="s">
        <v>403</v>
      </c>
      <c r="E35" s="15">
        <v>2012</v>
      </c>
      <c r="F35" s="15" t="s">
        <v>38</v>
      </c>
      <c r="G35" s="16">
        <v>1</v>
      </c>
      <c r="H35" s="16">
        <v>3</v>
      </c>
      <c r="I35" s="18">
        <v>1992</v>
      </c>
      <c r="J35" s="18">
        <f t="shared" si="0"/>
        <v>5976</v>
      </c>
      <c r="K35" s="33" t="s">
        <v>154</v>
      </c>
      <c r="L35" s="33">
        <v>2</v>
      </c>
    </row>
    <row r="36" spans="1:12" x14ac:dyDescent="0.25">
      <c r="A36" s="14" t="s">
        <v>45</v>
      </c>
      <c r="B36" s="14" t="s">
        <v>406</v>
      </c>
      <c r="C36" s="14" t="s">
        <v>407</v>
      </c>
      <c r="D36" s="15" t="s">
        <v>45</v>
      </c>
      <c r="E36" s="15">
        <v>2014</v>
      </c>
      <c r="F36" s="15" t="s">
        <v>44</v>
      </c>
      <c r="G36" s="16">
        <v>1</v>
      </c>
      <c r="H36" s="16">
        <v>5</v>
      </c>
      <c r="I36" s="18">
        <v>760</v>
      </c>
      <c r="J36" s="18">
        <f t="shared" si="0"/>
        <v>3800</v>
      </c>
      <c r="K36" s="33" t="s">
        <v>39</v>
      </c>
      <c r="L36" s="33"/>
    </row>
    <row r="37" spans="1:12" x14ac:dyDescent="0.25">
      <c r="A37" s="44"/>
      <c r="B37" s="44"/>
      <c r="C37" s="44"/>
      <c r="D37" s="44"/>
      <c r="E37" s="44"/>
      <c r="F37" s="44"/>
      <c r="G37" s="36">
        <v>34</v>
      </c>
      <c r="H37" s="57">
        <f>SUM(H3:H36)</f>
        <v>168</v>
      </c>
      <c r="I37" s="44"/>
      <c r="J37" s="37">
        <f>SUM(J3:J36)</f>
        <v>129531.4</v>
      </c>
      <c r="K37" s="44"/>
      <c r="L37" s="44"/>
    </row>
    <row r="38" spans="1:12" x14ac:dyDescent="0.25">
      <c r="A38" s="93" t="s">
        <v>1025</v>
      </c>
    </row>
    <row r="39" spans="1:12" x14ac:dyDescent="0.25">
      <c r="A39" s="11" t="s">
        <v>23</v>
      </c>
      <c r="B39" s="11" t="s">
        <v>24</v>
      </c>
      <c r="C39" s="11" t="s">
        <v>25</v>
      </c>
      <c r="D39" s="11" t="s">
        <v>26</v>
      </c>
      <c r="E39" s="11" t="s">
        <v>27</v>
      </c>
      <c r="F39" s="11" t="s">
        <v>28</v>
      </c>
      <c r="G39" s="12" t="s">
        <v>29</v>
      </c>
      <c r="H39" s="12" t="s">
        <v>30</v>
      </c>
      <c r="I39" s="13" t="s">
        <v>31</v>
      </c>
      <c r="J39" s="13" t="s">
        <v>32</v>
      </c>
      <c r="K39" s="13" t="s">
        <v>33</v>
      </c>
      <c r="L39" s="13" t="s">
        <v>30</v>
      </c>
    </row>
    <row r="40" spans="1:12" x14ac:dyDescent="0.25">
      <c r="A40" s="14" t="s">
        <v>357</v>
      </c>
      <c r="B40" s="14" t="s">
        <v>1149</v>
      </c>
      <c r="C40" s="14" t="s">
        <v>1150</v>
      </c>
      <c r="D40" s="15" t="s">
        <v>304</v>
      </c>
      <c r="E40" s="15" t="s">
        <v>1151</v>
      </c>
      <c r="F40" s="15" t="s">
        <v>44</v>
      </c>
      <c r="G40" s="16">
        <v>1</v>
      </c>
      <c r="H40" s="16">
        <v>1</v>
      </c>
      <c r="I40" s="18">
        <v>595</v>
      </c>
      <c r="J40" s="18">
        <f t="shared" ref="J40:J47" si="1">I40*H40</f>
        <v>595</v>
      </c>
      <c r="K40" s="33" t="s">
        <v>154</v>
      </c>
      <c r="L40" s="33">
        <v>11</v>
      </c>
    </row>
    <row r="41" spans="1:12" x14ac:dyDescent="0.25">
      <c r="A41" s="14" t="s">
        <v>357</v>
      </c>
      <c r="B41" s="14" t="s">
        <v>371</v>
      </c>
      <c r="C41" s="14" t="s">
        <v>372</v>
      </c>
      <c r="D41" s="15" t="s">
        <v>304</v>
      </c>
      <c r="E41" s="15" t="s">
        <v>373</v>
      </c>
      <c r="F41" s="15" t="s">
        <v>44</v>
      </c>
      <c r="G41" s="16">
        <v>1</v>
      </c>
      <c r="H41" s="16">
        <v>5</v>
      </c>
      <c r="I41" s="18">
        <v>515</v>
      </c>
      <c r="J41" s="18">
        <f t="shared" si="1"/>
        <v>2575</v>
      </c>
      <c r="K41" s="33" t="s">
        <v>39</v>
      </c>
      <c r="L41" s="33"/>
    </row>
    <row r="42" spans="1:12" x14ac:dyDescent="0.25">
      <c r="A42" s="14" t="s">
        <v>357</v>
      </c>
      <c r="B42" s="14" t="s">
        <v>1152</v>
      </c>
      <c r="C42" s="14" t="s">
        <v>1153</v>
      </c>
      <c r="D42" s="15" t="s">
        <v>1154</v>
      </c>
      <c r="E42" s="15" t="s">
        <v>1155</v>
      </c>
      <c r="F42" s="15" t="s">
        <v>44</v>
      </c>
      <c r="G42" s="16">
        <v>1</v>
      </c>
      <c r="H42" s="16">
        <v>1</v>
      </c>
      <c r="I42" s="18">
        <v>740</v>
      </c>
      <c r="J42" s="18">
        <f t="shared" si="1"/>
        <v>740</v>
      </c>
      <c r="K42" s="33" t="s">
        <v>154</v>
      </c>
      <c r="L42" s="33">
        <v>3</v>
      </c>
    </row>
    <row r="43" spans="1:12" x14ac:dyDescent="0.25">
      <c r="A43" s="14" t="s">
        <v>176</v>
      </c>
      <c r="B43" s="95" t="s">
        <v>1156</v>
      </c>
      <c r="C43" s="14" t="s">
        <v>382</v>
      </c>
      <c r="D43" s="96" t="s">
        <v>383</v>
      </c>
      <c r="E43" s="15" t="s">
        <v>384</v>
      </c>
      <c r="F43" s="15" t="s">
        <v>44</v>
      </c>
      <c r="G43" s="16"/>
      <c r="H43" s="16">
        <v>1</v>
      </c>
      <c r="I43" s="18">
        <v>346.5</v>
      </c>
      <c r="J43" s="18">
        <f t="shared" si="1"/>
        <v>346.5</v>
      </c>
      <c r="K43" s="33" t="s">
        <v>154</v>
      </c>
      <c r="L43" s="33">
        <v>12</v>
      </c>
    </row>
    <row r="44" spans="1:12" x14ac:dyDescent="0.25">
      <c r="A44" s="14" t="s">
        <v>402</v>
      </c>
      <c r="B44" s="14" t="s">
        <v>1157</v>
      </c>
      <c r="C44" s="14" t="s">
        <v>1158</v>
      </c>
      <c r="D44" s="15" t="s">
        <v>1159</v>
      </c>
      <c r="E44" s="15">
        <v>2012</v>
      </c>
      <c r="F44" s="15" t="s">
        <v>38</v>
      </c>
      <c r="G44" s="16">
        <v>2</v>
      </c>
      <c r="H44" s="16">
        <v>3</v>
      </c>
      <c r="I44" s="18">
        <v>3360</v>
      </c>
      <c r="J44" s="18">
        <f t="shared" si="1"/>
        <v>10080</v>
      </c>
      <c r="K44" s="33" t="s">
        <v>39</v>
      </c>
      <c r="L44" s="33"/>
    </row>
    <row r="45" spans="1:12" x14ac:dyDescent="0.25">
      <c r="A45" s="14" t="s">
        <v>402</v>
      </c>
      <c r="B45" s="14" t="s">
        <v>1160</v>
      </c>
      <c r="C45" s="14" t="s">
        <v>1161</v>
      </c>
      <c r="D45" s="15" t="s">
        <v>1162</v>
      </c>
      <c r="E45" s="15">
        <v>2014</v>
      </c>
      <c r="F45" s="15" t="s">
        <v>44</v>
      </c>
      <c r="G45" s="16">
        <v>1</v>
      </c>
      <c r="H45" s="16">
        <v>5</v>
      </c>
      <c r="I45" s="18">
        <v>2792</v>
      </c>
      <c r="J45" s="18">
        <f t="shared" si="1"/>
        <v>13960</v>
      </c>
      <c r="K45" s="33" t="s">
        <v>39</v>
      </c>
      <c r="L45" s="33"/>
    </row>
    <row r="46" spans="1:12" x14ac:dyDescent="0.25">
      <c r="A46" s="27" t="s">
        <v>402</v>
      </c>
      <c r="B46" s="27" t="s">
        <v>1163</v>
      </c>
      <c r="C46" s="19" t="s">
        <v>262</v>
      </c>
      <c r="D46" s="30" t="s">
        <v>1164</v>
      </c>
      <c r="E46" s="30">
        <v>2011</v>
      </c>
      <c r="F46" s="19" t="s">
        <v>38</v>
      </c>
      <c r="G46" s="34">
        <v>1</v>
      </c>
      <c r="H46" s="16">
        <v>3</v>
      </c>
      <c r="I46" s="48">
        <v>1876</v>
      </c>
      <c r="J46" s="18">
        <f t="shared" si="1"/>
        <v>5628</v>
      </c>
      <c r="K46" s="33" t="s">
        <v>39</v>
      </c>
      <c r="L46" s="33"/>
    </row>
    <row r="47" spans="1:12" x14ac:dyDescent="0.25">
      <c r="A47" s="27" t="s">
        <v>402</v>
      </c>
      <c r="B47" s="27" t="s">
        <v>1165</v>
      </c>
      <c r="C47" s="19" t="s">
        <v>262</v>
      </c>
      <c r="D47" s="30" t="s">
        <v>403</v>
      </c>
      <c r="E47" s="30">
        <v>2012</v>
      </c>
      <c r="F47" s="19" t="s">
        <v>44</v>
      </c>
      <c r="G47" s="34">
        <v>1</v>
      </c>
      <c r="H47" s="16">
        <v>3</v>
      </c>
      <c r="I47" s="48">
        <v>1992</v>
      </c>
      <c r="J47" s="18">
        <f t="shared" si="1"/>
        <v>5976</v>
      </c>
      <c r="K47" s="33" t="s">
        <v>154</v>
      </c>
      <c r="L47" s="33">
        <v>2</v>
      </c>
    </row>
    <row r="48" spans="1:12" x14ac:dyDescent="0.25">
      <c r="A48" s="7"/>
      <c r="B48" s="7"/>
      <c r="C48" s="7"/>
      <c r="D48" s="7"/>
      <c r="E48" s="7"/>
      <c r="F48" s="7"/>
      <c r="G48" s="36">
        <v>8</v>
      </c>
      <c r="H48" s="10">
        <f>SUM(H40:H47)</f>
        <v>22</v>
      </c>
      <c r="I48" s="7"/>
      <c r="J48" s="90">
        <f>SUM(J40:J47)</f>
        <v>39900.5</v>
      </c>
      <c r="K48" s="7"/>
      <c r="L48" s="7"/>
    </row>
    <row r="49" spans="1:12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A89" sqref="A89"/>
    </sheetView>
  </sheetViews>
  <sheetFormatPr baseColWidth="10" defaultRowHeight="15" x14ac:dyDescent="0.25"/>
  <cols>
    <col min="1" max="1" width="50" customWidth="1"/>
    <col min="2" max="2" width="33.7109375" customWidth="1"/>
    <col min="5" max="5" width="26.28515625" customWidth="1"/>
  </cols>
  <sheetData>
    <row r="1" spans="1:10" x14ac:dyDescent="0.25">
      <c r="A1" s="88" t="s">
        <v>90</v>
      </c>
    </row>
    <row r="2" spans="1:10" x14ac:dyDescent="0.25">
      <c r="A2" s="71" t="s">
        <v>728</v>
      </c>
      <c r="B2" s="71" t="s">
        <v>729</v>
      </c>
      <c r="C2" s="72" t="s">
        <v>730</v>
      </c>
      <c r="D2" s="72" t="s">
        <v>731</v>
      </c>
      <c r="E2" s="71" t="s">
        <v>25</v>
      </c>
      <c r="F2" s="73" t="s">
        <v>732</v>
      </c>
      <c r="G2" s="71" t="s">
        <v>26</v>
      </c>
      <c r="H2" s="73" t="s">
        <v>733</v>
      </c>
      <c r="I2" s="74" t="s">
        <v>734</v>
      </c>
      <c r="J2" s="74" t="s">
        <v>32</v>
      </c>
    </row>
    <row r="3" spans="1:10" x14ac:dyDescent="0.25">
      <c r="A3" s="75" t="s">
        <v>735</v>
      </c>
      <c r="B3" s="76"/>
      <c r="C3" s="77">
        <v>3</v>
      </c>
      <c r="D3" s="75" t="s">
        <v>736</v>
      </c>
      <c r="E3" s="75" t="s">
        <v>737</v>
      </c>
      <c r="F3" s="77">
        <v>2014</v>
      </c>
      <c r="G3" s="78" t="s">
        <v>738</v>
      </c>
      <c r="H3" s="75" t="s">
        <v>739</v>
      </c>
      <c r="I3" s="79">
        <v>346.8</v>
      </c>
      <c r="J3" s="79">
        <v>1040.4000000000001</v>
      </c>
    </row>
    <row r="4" spans="1:10" x14ac:dyDescent="0.25">
      <c r="A4" s="75" t="s">
        <v>740</v>
      </c>
      <c r="B4" s="76"/>
      <c r="C4" s="77">
        <v>3</v>
      </c>
      <c r="D4" s="75" t="s">
        <v>736</v>
      </c>
      <c r="E4" s="75" t="s">
        <v>741</v>
      </c>
      <c r="F4" s="77">
        <v>2000</v>
      </c>
      <c r="G4" s="78" t="s">
        <v>742</v>
      </c>
      <c r="H4" s="75" t="s">
        <v>743</v>
      </c>
      <c r="I4" s="79">
        <v>120</v>
      </c>
      <c r="J4" s="79">
        <v>360</v>
      </c>
    </row>
    <row r="5" spans="1:10" x14ac:dyDescent="0.25">
      <c r="A5" s="75" t="s">
        <v>744</v>
      </c>
      <c r="B5" s="76"/>
      <c r="C5" s="77">
        <v>4</v>
      </c>
      <c r="D5" s="75" t="s">
        <v>736</v>
      </c>
      <c r="E5" s="75" t="s">
        <v>745</v>
      </c>
      <c r="F5" s="77">
        <v>2000</v>
      </c>
      <c r="G5" s="78" t="s">
        <v>746</v>
      </c>
      <c r="H5" s="75" t="s">
        <v>747</v>
      </c>
      <c r="I5" s="79">
        <v>376</v>
      </c>
      <c r="J5" s="79">
        <v>1504</v>
      </c>
    </row>
    <row r="6" spans="1:10" x14ac:dyDescent="0.25">
      <c r="A6" s="75" t="s">
        <v>748</v>
      </c>
      <c r="B6" s="76"/>
      <c r="C6" s="77">
        <v>4</v>
      </c>
      <c r="D6" s="75" t="s">
        <v>736</v>
      </c>
      <c r="E6" s="75" t="s">
        <v>745</v>
      </c>
      <c r="F6" s="77">
        <v>2009</v>
      </c>
      <c r="G6" s="78" t="s">
        <v>746</v>
      </c>
      <c r="H6" s="75" t="s">
        <v>749</v>
      </c>
      <c r="I6" s="79">
        <v>240</v>
      </c>
      <c r="J6" s="79">
        <v>960</v>
      </c>
    </row>
    <row r="7" spans="1:10" x14ac:dyDescent="0.25">
      <c r="A7" s="75" t="s">
        <v>750</v>
      </c>
      <c r="B7" s="76"/>
      <c r="C7" s="77">
        <v>4</v>
      </c>
      <c r="D7" s="75" t="s">
        <v>736</v>
      </c>
      <c r="E7" s="75" t="s">
        <v>745</v>
      </c>
      <c r="F7" s="77">
        <v>2015</v>
      </c>
      <c r="G7" s="78" t="s">
        <v>746</v>
      </c>
      <c r="H7" s="75" t="s">
        <v>751</v>
      </c>
      <c r="I7" s="79">
        <v>336</v>
      </c>
      <c r="J7" s="79">
        <v>1344</v>
      </c>
    </row>
    <row r="8" spans="1:10" x14ac:dyDescent="0.25">
      <c r="A8" s="75" t="s">
        <v>752</v>
      </c>
      <c r="B8" s="76"/>
      <c r="C8" s="77">
        <v>4</v>
      </c>
      <c r="D8" s="75" t="s">
        <v>736</v>
      </c>
      <c r="E8" s="75" t="s">
        <v>753</v>
      </c>
      <c r="F8" s="77">
        <v>2012</v>
      </c>
      <c r="G8" s="78" t="s">
        <v>746</v>
      </c>
      <c r="H8" s="75" t="s">
        <v>754</v>
      </c>
      <c r="I8" s="79">
        <v>319.24</v>
      </c>
      <c r="J8" s="79">
        <v>1276.96</v>
      </c>
    </row>
    <row r="9" spans="1:10" x14ac:dyDescent="0.25">
      <c r="A9" s="75" t="s">
        <v>755</v>
      </c>
      <c r="B9" s="76"/>
      <c r="C9" s="77">
        <v>3</v>
      </c>
      <c r="D9" s="75" t="s">
        <v>736</v>
      </c>
      <c r="E9" s="75" t="s">
        <v>756</v>
      </c>
      <c r="F9" s="77">
        <v>2014</v>
      </c>
      <c r="G9" s="78" t="s">
        <v>757</v>
      </c>
      <c r="H9" s="75" t="s">
        <v>758</v>
      </c>
      <c r="I9" s="79">
        <v>1036</v>
      </c>
      <c r="J9" s="79">
        <v>3108</v>
      </c>
    </row>
    <row r="10" spans="1:10" ht="15" customHeight="1" x14ac:dyDescent="0.25">
      <c r="A10" s="78" t="s">
        <v>759</v>
      </c>
      <c r="B10" s="78" t="s">
        <v>760</v>
      </c>
      <c r="C10" s="77">
        <v>3</v>
      </c>
      <c r="D10" s="75" t="s">
        <v>736</v>
      </c>
      <c r="E10" s="75" t="s">
        <v>761</v>
      </c>
      <c r="F10" s="77">
        <v>1994</v>
      </c>
      <c r="G10" s="78" t="s">
        <v>762</v>
      </c>
      <c r="H10" s="75" t="s">
        <v>763</v>
      </c>
      <c r="I10" s="79">
        <v>412</v>
      </c>
      <c r="J10" s="79">
        <v>1236</v>
      </c>
    </row>
    <row r="11" spans="1:10" x14ac:dyDescent="0.25">
      <c r="A11" s="75" t="s">
        <v>764</v>
      </c>
      <c r="B11" s="76"/>
      <c r="C11" s="77">
        <v>3</v>
      </c>
      <c r="D11" s="75" t="s">
        <v>736</v>
      </c>
      <c r="E11" s="75" t="s">
        <v>765</v>
      </c>
      <c r="F11" s="77">
        <v>2013</v>
      </c>
      <c r="G11" s="78" t="s">
        <v>766</v>
      </c>
      <c r="H11" s="75" t="s">
        <v>767</v>
      </c>
      <c r="I11" s="79">
        <v>121.5</v>
      </c>
      <c r="J11" s="79">
        <v>364.5</v>
      </c>
    </row>
    <row r="12" spans="1:10" x14ac:dyDescent="0.25">
      <c r="A12" s="75" t="s">
        <v>768</v>
      </c>
      <c r="B12" s="76"/>
      <c r="C12" s="77">
        <v>3</v>
      </c>
      <c r="D12" s="75" t="s">
        <v>736</v>
      </c>
      <c r="E12" s="75" t="s">
        <v>769</v>
      </c>
      <c r="F12" s="77">
        <v>2009</v>
      </c>
      <c r="G12" s="78" t="s">
        <v>182</v>
      </c>
      <c r="H12" s="75" t="s">
        <v>770</v>
      </c>
      <c r="I12" s="79">
        <v>270</v>
      </c>
      <c r="J12" s="79">
        <v>810</v>
      </c>
    </row>
    <row r="13" spans="1:10" x14ac:dyDescent="0.25">
      <c r="A13" s="78" t="s">
        <v>771</v>
      </c>
      <c r="B13" s="76"/>
      <c r="C13" s="77">
        <v>3</v>
      </c>
      <c r="D13" s="75" t="s">
        <v>736</v>
      </c>
      <c r="E13" s="78" t="s">
        <v>772</v>
      </c>
      <c r="F13" s="77">
        <v>2005</v>
      </c>
      <c r="G13" s="78" t="s">
        <v>182</v>
      </c>
      <c r="H13" s="75" t="s">
        <v>773</v>
      </c>
      <c r="I13" s="79">
        <v>270</v>
      </c>
      <c r="J13" s="79">
        <v>810</v>
      </c>
    </row>
    <row r="14" spans="1:10" x14ac:dyDescent="0.25">
      <c r="A14" s="75" t="s">
        <v>774</v>
      </c>
      <c r="B14" s="76"/>
      <c r="C14" s="77">
        <v>3</v>
      </c>
      <c r="D14" s="75" t="s">
        <v>736</v>
      </c>
      <c r="E14" s="75" t="s">
        <v>775</v>
      </c>
      <c r="F14" s="77">
        <v>2005</v>
      </c>
      <c r="G14" s="78" t="s">
        <v>776</v>
      </c>
      <c r="H14" s="75" t="s">
        <v>777</v>
      </c>
      <c r="I14" s="79">
        <v>188.1</v>
      </c>
      <c r="J14" s="79">
        <v>564.29999999999995</v>
      </c>
    </row>
    <row r="15" spans="1:10" x14ac:dyDescent="0.25">
      <c r="A15" s="75" t="s">
        <v>778</v>
      </c>
      <c r="B15" s="75" t="s">
        <v>779</v>
      </c>
      <c r="C15" s="77">
        <v>3</v>
      </c>
      <c r="D15" s="75" t="s">
        <v>736</v>
      </c>
      <c r="E15" s="75" t="s">
        <v>780</v>
      </c>
      <c r="F15" s="77">
        <v>2014</v>
      </c>
      <c r="G15" s="78" t="s">
        <v>742</v>
      </c>
      <c r="H15" s="75" t="s">
        <v>781</v>
      </c>
      <c r="I15" s="79">
        <v>176</v>
      </c>
      <c r="J15" s="79">
        <v>528</v>
      </c>
    </row>
    <row r="16" spans="1:10" x14ac:dyDescent="0.25">
      <c r="A16" s="75" t="s">
        <v>782</v>
      </c>
      <c r="B16" s="76"/>
      <c r="C16" s="77">
        <v>4</v>
      </c>
      <c r="D16" s="75" t="s">
        <v>736</v>
      </c>
      <c r="E16" s="75" t="s">
        <v>737</v>
      </c>
      <c r="F16" s="77">
        <v>2012</v>
      </c>
      <c r="G16" s="78" t="s">
        <v>738</v>
      </c>
      <c r="H16" s="75" t="s">
        <v>783</v>
      </c>
      <c r="I16" s="79">
        <v>242.91</v>
      </c>
      <c r="J16" s="79">
        <v>971.64</v>
      </c>
    </row>
    <row r="17" spans="1:10" x14ac:dyDescent="0.25">
      <c r="A17" s="75" t="s">
        <v>784</v>
      </c>
      <c r="B17" s="75" t="s">
        <v>785</v>
      </c>
      <c r="C17" s="77">
        <v>3</v>
      </c>
      <c r="D17" s="75" t="s">
        <v>736</v>
      </c>
      <c r="E17" s="75" t="s">
        <v>786</v>
      </c>
      <c r="F17" s="77">
        <v>1991</v>
      </c>
      <c r="G17" s="78" t="s">
        <v>787</v>
      </c>
      <c r="H17" s="75" t="s">
        <v>788</v>
      </c>
      <c r="I17" s="79">
        <v>748</v>
      </c>
      <c r="J17" s="79">
        <v>2244</v>
      </c>
    </row>
    <row r="18" spans="1:10" x14ac:dyDescent="0.25">
      <c r="A18" s="75" t="s">
        <v>789</v>
      </c>
      <c r="B18" s="76"/>
      <c r="C18" s="77">
        <v>4</v>
      </c>
      <c r="D18" s="75" t="s">
        <v>736</v>
      </c>
      <c r="E18" s="75" t="s">
        <v>745</v>
      </c>
      <c r="F18" s="77">
        <v>2009</v>
      </c>
      <c r="G18" s="78" t="s">
        <v>790</v>
      </c>
      <c r="H18" s="75" t="s">
        <v>791</v>
      </c>
      <c r="I18" s="79">
        <v>1220</v>
      </c>
      <c r="J18" s="79">
        <v>4880</v>
      </c>
    </row>
    <row r="19" spans="1:10" x14ac:dyDescent="0.25">
      <c r="A19" s="75" t="s">
        <v>792</v>
      </c>
      <c r="B19" s="75"/>
      <c r="C19" s="77">
        <v>3</v>
      </c>
      <c r="D19" s="75" t="s">
        <v>736</v>
      </c>
      <c r="E19" s="75" t="s">
        <v>793</v>
      </c>
      <c r="F19" s="77">
        <v>2000</v>
      </c>
      <c r="G19" s="78" t="s">
        <v>794</v>
      </c>
      <c r="H19" s="75" t="s">
        <v>795</v>
      </c>
      <c r="I19" s="79">
        <v>1472</v>
      </c>
      <c r="J19" s="79">
        <v>4416</v>
      </c>
    </row>
    <row r="20" spans="1:10" x14ac:dyDescent="0.25">
      <c r="A20" s="75" t="s">
        <v>796</v>
      </c>
      <c r="B20" s="76"/>
      <c r="C20" s="77">
        <v>3</v>
      </c>
      <c r="D20" s="75" t="s">
        <v>736</v>
      </c>
      <c r="E20" s="75" t="s">
        <v>797</v>
      </c>
      <c r="F20" s="77">
        <v>2014</v>
      </c>
      <c r="G20" s="78" t="s">
        <v>798</v>
      </c>
      <c r="H20" s="75" t="s">
        <v>799</v>
      </c>
      <c r="I20" s="79">
        <v>1593</v>
      </c>
      <c r="J20" s="79">
        <v>4779</v>
      </c>
    </row>
    <row r="21" spans="1:10" x14ac:dyDescent="0.25">
      <c r="A21" s="80" t="s">
        <v>800</v>
      </c>
      <c r="B21" s="80" t="s">
        <v>801</v>
      </c>
      <c r="C21" s="77">
        <v>3</v>
      </c>
      <c r="D21" s="75" t="s">
        <v>736</v>
      </c>
      <c r="E21" s="75" t="s">
        <v>802</v>
      </c>
      <c r="F21" s="77">
        <v>1984</v>
      </c>
      <c r="G21" s="78" t="s">
        <v>803</v>
      </c>
      <c r="H21" s="75" t="s">
        <v>801</v>
      </c>
      <c r="I21" s="79">
        <v>1374.4</v>
      </c>
      <c r="J21" s="79">
        <v>4123.2</v>
      </c>
    </row>
    <row r="22" spans="1:10" x14ac:dyDescent="0.25">
      <c r="A22" s="80" t="s">
        <v>804</v>
      </c>
      <c r="B22" s="81" t="s">
        <v>805</v>
      </c>
      <c r="C22" s="77">
        <v>3</v>
      </c>
      <c r="D22" s="75" t="s">
        <v>736</v>
      </c>
      <c r="E22" s="75" t="s">
        <v>806</v>
      </c>
      <c r="F22" s="77">
        <v>2004</v>
      </c>
      <c r="G22" s="78" t="s">
        <v>742</v>
      </c>
      <c r="H22" s="75" t="s">
        <v>805</v>
      </c>
      <c r="I22" s="79">
        <v>1560</v>
      </c>
      <c r="J22" s="79">
        <v>4680</v>
      </c>
    </row>
    <row r="23" spans="1:10" x14ac:dyDescent="0.25">
      <c r="A23" s="75" t="s">
        <v>807</v>
      </c>
      <c r="B23" s="76"/>
      <c r="C23" s="77">
        <v>5</v>
      </c>
      <c r="D23" s="75" t="s">
        <v>736</v>
      </c>
      <c r="E23" s="76"/>
      <c r="F23" s="77">
        <v>2010</v>
      </c>
      <c r="G23" s="78" t="s">
        <v>808</v>
      </c>
      <c r="H23" s="75" t="s">
        <v>809</v>
      </c>
      <c r="I23" s="79">
        <v>213.3</v>
      </c>
      <c r="J23" s="79">
        <v>1066.5</v>
      </c>
    </row>
    <row r="24" spans="1:10" x14ac:dyDescent="0.25">
      <c r="A24" s="75" t="s">
        <v>810</v>
      </c>
      <c r="B24" s="76"/>
      <c r="C24" s="77">
        <v>5</v>
      </c>
      <c r="D24" s="75" t="s">
        <v>736</v>
      </c>
      <c r="E24" s="75" t="s">
        <v>811</v>
      </c>
      <c r="F24" s="77">
        <v>2013</v>
      </c>
      <c r="G24" s="78" t="s">
        <v>746</v>
      </c>
      <c r="H24" s="75" t="s">
        <v>812</v>
      </c>
      <c r="I24" s="79">
        <v>251.1</v>
      </c>
      <c r="J24" s="79">
        <v>1255.5</v>
      </c>
    </row>
    <row r="25" spans="1:10" x14ac:dyDescent="0.25">
      <c r="A25" s="75" t="s">
        <v>813</v>
      </c>
      <c r="B25" s="76"/>
      <c r="C25" s="77">
        <v>5</v>
      </c>
      <c r="D25" s="75" t="s">
        <v>736</v>
      </c>
      <c r="E25" s="75" t="s">
        <v>814</v>
      </c>
      <c r="F25" s="77">
        <v>2012</v>
      </c>
      <c r="G25" s="78" t="s">
        <v>815</v>
      </c>
      <c r="H25" s="75" t="s">
        <v>816</v>
      </c>
      <c r="I25" s="79">
        <v>620.1</v>
      </c>
      <c r="J25" s="79">
        <v>3100.5</v>
      </c>
    </row>
    <row r="26" spans="1:10" ht="15" customHeight="1" x14ac:dyDescent="0.25">
      <c r="A26" s="78" t="s">
        <v>817</v>
      </c>
      <c r="B26" s="76"/>
      <c r="C26" s="77">
        <v>5</v>
      </c>
      <c r="D26" s="75" t="s">
        <v>736</v>
      </c>
      <c r="E26" s="75" t="s">
        <v>818</v>
      </c>
      <c r="F26" s="77">
        <v>2014</v>
      </c>
      <c r="G26" s="78" t="s">
        <v>819</v>
      </c>
      <c r="H26" s="75" t="s">
        <v>820</v>
      </c>
      <c r="I26" s="79">
        <v>135</v>
      </c>
      <c r="J26" s="79">
        <v>675</v>
      </c>
    </row>
    <row r="27" spans="1:10" ht="15" customHeight="1" x14ac:dyDescent="0.25">
      <c r="A27" s="78" t="s">
        <v>821</v>
      </c>
      <c r="B27" s="76"/>
      <c r="C27" s="77">
        <v>3</v>
      </c>
      <c r="D27" s="75" t="s">
        <v>736</v>
      </c>
      <c r="E27" s="75" t="s">
        <v>822</v>
      </c>
      <c r="F27" s="77">
        <v>2010</v>
      </c>
      <c r="G27" s="78" t="s">
        <v>823</v>
      </c>
      <c r="H27" s="75" t="s">
        <v>824</v>
      </c>
      <c r="I27" s="79">
        <v>170.1</v>
      </c>
      <c r="J27" s="79">
        <v>510.3</v>
      </c>
    </row>
    <row r="28" spans="1:10" x14ac:dyDescent="0.25">
      <c r="A28" s="75" t="s">
        <v>825</v>
      </c>
      <c r="B28" s="76"/>
      <c r="C28" s="77">
        <v>5</v>
      </c>
      <c r="D28" s="75" t="s">
        <v>736</v>
      </c>
      <c r="E28" s="75" t="s">
        <v>826</v>
      </c>
      <c r="F28" s="77">
        <v>2012</v>
      </c>
      <c r="G28" s="78" t="s">
        <v>827</v>
      </c>
      <c r="H28" s="75" t="s">
        <v>828</v>
      </c>
      <c r="I28" s="79">
        <v>202.5</v>
      </c>
      <c r="J28" s="79">
        <v>1012.5</v>
      </c>
    </row>
    <row r="29" spans="1:10" x14ac:dyDescent="0.25">
      <c r="A29" s="75" t="s">
        <v>829</v>
      </c>
      <c r="B29" s="76"/>
      <c r="C29" s="77">
        <v>3</v>
      </c>
      <c r="D29" s="75" t="s">
        <v>736</v>
      </c>
      <c r="E29" s="75" t="s">
        <v>830</v>
      </c>
      <c r="F29" s="77">
        <v>2014</v>
      </c>
      <c r="G29" s="78" t="s">
        <v>831</v>
      </c>
      <c r="H29" s="75" t="s">
        <v>832</v>
      </c>
      <c r="I29" s="79">
        <v>260.10000000000002</v>
      </c>
      <c r="J29" s="79">
        <v>780.3</v>
      </c>
    </row>
    <row r="30" spans="1:10" x14ac:dyDescent="0.25">
      <c r="A30" s="75" t="s">
        <v>833</v>
      </c>
      <c r="B30" s="76"/>
      <c r="C30" s="77">
        <v>3</v>
      </c>
      <c r="D30" s="75" t="s">
        <v>736</v>
      </c>
      <c r="E30" s="75" t="s">
        <v>834</v>
      </c>
      <c r="F30" s="77">
        <v>2012</v>
      </c>
      <c r="G30" s="78" t="s">
        <v>835</v>
      </c>
      <c r="H30" s="75" t="s">
        <v>809</v>
      </c>
      <c r="I30" s="79">
        <v>423.9</v>
      </c>
      <c r="J30" s="79">
        <v>1271.7</v>
      </c>
    </row>
    <row r="31" spans="1:10" x14ac:dyDescent="0.25">
      <c r="A31" s="75" t="s">
        <v>836</v>
      </c>
      <c r="B31" s="76"/>
      <c r="C31" s="77">
        <v>5</v>
      </c>
      <c r="D31" s="75" t="s">
        <v>736</v>
      </c>
      <c r="E31" s="75" t="s">
        <v>837</v>
      </c>
      <c r="F31" s="77">
        <v>2007</v>
      </c>
      <c r="G31" s="78" t="s">
        <v>838</v>
      </c>
      <c r="H31" s="75" t="s">
        <v>839</v>
      </c>
      <c r="I31" s="79">
        <v>322.2</v>
      </c>
      <c r="J31" s="79">
        <v>1611</v>
      </c>
    </row>
    <row r="32" spans="1:10" x14ac:dyDescent="0.25">
      <c r="A32" s="75" t="s">
        <v>840</v>
      </c>
      <c r="B32" s="76"/>
      <c r="C32" s="77">
        <v>5</v>
      </c>
      <c r="D32" s="75" t="s">
        <v>736</v>
      </c>
      <c r="E32" s="75" t="s">
        <v>837</v>
      </c>
      <c r="F32" s="77">
        <v>2012</v>
      </c>
      <c r="G32" s="78" t="s">
        <v>841</v>
      </c>
      <c r="H32" s="75" t="s">
        <v>842</v>
      </c>
      <c r="I32" s="79">
        <v>224.1</v>
      </c>
      <c r="J32" s="79">
        <v>1120.5</v>
      </c>
    </row>
    <row r="33" spans="1:10" x14ac:dyDescent="0.25">
      <c r="A33" s="75" t="s">
        <v>843</v>
      </c>
      <c r="B33" s="75" t="s">
        <v>844</v>
      </c>
      <c r="C33" s="77">
        <v>3</v>
      </c>
      <c r="D33" s="75" t="s">
        <v>736</v>
      </c>
      <c r="E33" s="75" t="s">
        <v>845</v>
      </c>
      <c r="F33" s="77">
        <v>2005</v>
      </c>
      <c r="G33" s="78" t="s">
        <v>846</v>
      </c>
      <c r="H33" s="75" t="s">
        <v>847</v>
      </c>
      <c r="I33" s="79">
        <v>351</v>
      </c>
      <c r="J33" s="79">
        <v>1053</v>
      </c>
    </row>
    <row r="34" spans="1:10" x14ac:dyDescent="0.25">
      <c r="A34" s="75" t="s">
        <v>848</v>
      </c>
      <c r="B34" s="76"/>
      <c r="C34" s="77">
        <v>5</v>
      </c>
      <c r="D34" s="75" t="s">
        <v>736</v>
      </c>
      <c r="E34" s="75" t="s">
        <v>849</v>
      </c>
      <c r="F34" s="77">
        <v>2014</v>
      </c>
      <c r="G34" s="78" t="s">
        <v>850</v>
      </c>
      <c r="H34" s="75" t="s">
        <v>851</v>
      </c>
      <c r="I34" s="79">
        <v>144</v>
      </c>
      <c r="J34" s="79">
        <v>720</v>
      </c>
    </row>
    <row r="35" spans="1:10" x14ac:dyDescent="0.25">
      <c r="A35" s="75" t="s">
        <v>852</v>
      </c>
      <c r="B35" s="76"/>
      <c r="C35" s="77">
        <v>5</v>
      </c>
      <c r="D35" s="75" t="s">
        <v>736</v>
      </c>
      <c r="E35" s="75" t="s">
        <v>853</v>
      </c>
      <c r="F35" s="77">
        <v>2007</v>
      </c>
      <c r="G35" s="78" t="s">
        <v>102</v>
      </c>
      <c r="H35" s="75" t="s">
        <v>854</v>
      </c>
      <c r="I35" s="79">
        <v>171</v>
      </c>
      <c r="J35" s="79">
        <v>855</v>
      </c>
    </row>
    <row r="36" spans="1:10" x14ac:dyDescent="0.25">
      <c r="A36" s="75" t="s">
        <v>855</v>
      </c>
      <c r="B36" s="76"/>
      <c r="C36" s="77">
        <v>5</v>
      </c>
      <c r="D36" s="75" t="s">
        <v>736</v>
      </c>
      <c r="E36" s="75" t="s">
        <v>856</v>
      </c>
      <c r="F36" s="77">
        <v>2013</v>
      </c>
      <c r="G36" s="78" t="s">
        <v>102</v>
      </c>
      <c r="H36" s="75" t="s">
        <v>857</v>
      </c>
      <c r="I36" s="79">
        <v>225</v>
      </c>
      <c r="J36" s="79">
        <v>1125</v>
      </c>
    </row>
    <row r="37" spans="1:10" ht="15" customHeight="1" x14ac:dyDescent="0.25">
      <c r="A37" s="78" t="s">
        <v>858</v>
      </c>
      <c r="B37" s="76"/>
      <c r="C37" s="77">
        <v>3</v>
      </c>
      <c r="D37" s="75" t="s">
        <v>736</v>
      </c>
      <c r="E37" s="75" t="s">
        <v>859</v>
      </c>
      <c r="F37" s="77">
        <v>2005</v>
      </c>
      <c r="G37" s="78" t="s">
        <v>860</v>
      </c>
      <c r="H37" s="75" t="s">
        <v>861</v>
      </c>
      <c r="I37" s="79">
        <v>225</v>
      </c>
      <c r="J37" s="79">
        <v>675</v>
      </c>
    </row>
    <row r="38" spans="1:10" x14ac:dyDescent="0.25">
      <c r="A38" s="75" t="s">
        <v>862</v>
      </c>
      <c r="B38" s="76"/>
      <c r="C38" s="77">
        <v>5</v>
      </c>
      <c r="D38" s="75" t="s">
        <v>736</v>
      </c>
      <c r="E38" s="75" t="s">
        <v>863</v>
      </c>
      <c r="F38" s="77">
        <v>2014</v>
      </c>
      <c r="G38" s="78" t="s">
        <v>864</v>
      </c>
      <c r="H38" s="75" t="s">
        <v>865</v>
      </c>
      <c r="I38" s="79">
        <v>225</v>
      </c>
      <c r="J38" s="79">
        <v>1125</v>
      </c>
    </row>
    <row r="39" spans="1:10" x14ac:dyDescent="0.25">
      <c r="A39" s="75" t="s">
        <v>866</v>
      </c>
      <c r="B39" s="76"/>
      <c r="C39" s="77">
        <v>3</v>
      </c>
      <c r="D39" s="75" t="s">
        <v>736</v>
      </c>
      <c r="E39" s="75" t="s">
        <v>867</v>
      </c>
      <c r="F39" s="77">
        <v>2011</v>
      </c>
      <c r="G39" s="78" t="s">
        <v>831</v>
      </c>
      <c r="H39" s="75" t="s">
        <v>868</v>
      </c>
      <c r="I39" s="79">
        <v>269.11</v>
      </c>
      <c r="J39" s="79">
        <v>807.33</v>
      </c>
    </row>
    <row r="40" spans="1:10" x14ac:dyDescent="0.25">
      <c r="A40" s="75" t="s">
        <v>869</v>
      </c>
      <c r="B40" s="76"/>
      <c r="C40" s="77">
        <v>4</v>
      </c>
      <c r="D40" s="75" t="s">
        <v>736</v>
      </c>
      <c r="E40" s="75" t="s">
        <v>870</v>
      </c>
      <c r="F40" s="77">
        <v>2013</v>
      </c>
      <c r="G40" s="78" t="s">
        <v>871</v>
      </c>
      <c r="H40" s="75" t="s">
        <v>872</v>
      </c>
      <c r="I40" s="79">
        <v>197.1</v>
      </c>
      <c r="J40" s="79">
        <v>788.4</v>
      </c>
    </row>
    <row r="41" spans="1:10" x14ac:dyDescent="0.25">
      <c r="A41" s="75" t="s">
        <v>873</v>
      </c>
      <c r="B41" s="76"/>
      <c r="C41" s="77">
        <v>5</v>
      </c>
      <c r="D41" s="75" t="s">
        <v>736</v>
      </c>
      <c r="E41" s="75" t="s">
        <v>870</v>
      </c>
      <c r="F41" s="77">
        <v>2013</v>
      </c>
      <c r="G41" s="78" t="s">
        <v>871</v>
      </c>
      <c r="H41" s="75" t="s">
        <v>874</v>
      </c>
      <c r="I41" s="79">
        <v>232.2</v>
      </c>
      <c r="J41" s="79">
        <v>1161</v>
      </c>
    </row>
    <row r="42" spans="1:10" x14ac:dyDescent="0.25">
      <c r="A42" s="75" t="s">
        <v>875</v>
      </c>
      <c r="B42" s="76"/>
      <c r="C42" s="77">
        <v>5</v>
      </c>
      <c r="D42" s="75" t="s">
        <v>736</v>
      </c>
      <c r="E42" s="75" t="s">
        <v>870</v>
      </c>
      <c r="F42" s="77">
        <v>2014</v>
      </c>
      <c r="G42" s="78" t="s">
        <v>871</v>
      </c>
      <c r="H42" s="75" t="s">
        <v>876</v>
      </c>
      <c r="I42" s="79">
        <v>107.1</v>
      </c>
      <c r="J42" s="79">
        <v>535.5</v>
      </c>
    </row>
    <row r="43" spans="1:10" x14ac:dyDescent="0.25">
      <c r="A43" s="75" t="s">
        <v>877</v>
      </c>
      <c r="B43" s="76"/>
      <c r="C43" s="77">
        <v>3</v>
      </c>
      <c r="D43" s="75" t="s">
        <v>736</v>
      </c>
      <c r="E43" s="75" t="s">
        <v>878</v>
      </c>
      <c r="F43" s="77">
        <v>2009</v>
      </c>
      <c r="G43" s="78" t="s">
        <v>879</v>
      </c>
      <c r="H43" s="75" t="s">
        <v>880</v>
      </c>
      <c r="I43" s="79">
        <v>260.10000000000002</v>
      </c>
      <c r="J43" s="79">
        <v>780.3</v>
      </c>
    </row>
    <row r="44" spans="1:10" x14ac:dyDescent="0.25">
      <c r="A44" s="75" t="s">
        <v>881</v>
      </c>
      <c r="B44" s="76"/>
      <c r="C44" s="77">
        <v>5</v>
      </c>
      <c r="D44" s="75" t="s">
        <v>736</v>
      </c>
      <c r="E44" s="75" t="s">
        <v>882</v>
      </c>
      <c r="F44" s="77">
        <v>2009</v>
      </c>
      <c r="G44" s="78" t="s">
        <v>831</v>
      </c>
      <c r="H44" s="75" t="s">
        <v>883</v>
      </c>
      <c r="I44" s="79">
        <v>189</v>
      </c>
      <c r="J44" s="79">
        <v>945</v>
      </c>
    </row>
    <row r="45" spans="1:10" x14ac:dyDescent="0.25">
      <c r="A45" s="75" t="s">
        <v>881</v>
      </c>
      <c r="B45" s="76"/>
      <c r="C45" s="77">
        <v>5</v>
      </c>
      <c r="D45" s="75" t="s">
        <v>736</v>
      </c>
      <c r="E45" s="75" t="s">
        <v>884</v>
      </c>
      <c r="F45" s="77">
        <v>2011</v>
      </c>
      <c r="G45" s="78" t="s">
        <v>808</v>
      </c>
      <c r="H45" s="75" t="s">
        <v>885</v>
      </c>
      <c r="I45" s="79">
        <v>315</v>
      </c>
      <c r="J45" s="79">
        <v>1575</v>
      </c>
    </row>
    <row r="46" spans="1:10" x14ac:dyDescent="0.25">
      <c r="A46" s="75" t="s">
        <v>886</v>
      </c>
      <c r="B46" s="76"/>
      <c r="C46" s="77">
        <v>3</v>
      </c>
      <c r="D46" s="75" t="s">
        <v>736</v>
      </c>
      <c r="E46" s="75" t="s">
        <v>887</v>
      </c>
      <c r="F46" s="77">
        <v>2014</v>
      </c>
      <c r="G46" s="78" t="s">
        <v>102</v>
      </c>
      <c r="H46" s="75" t="s">
        <v>888</v>
      </c>
      <c r="I46" s="79">
        <v>333</v>
      </c>
      <c r="J46" s="79">
        <v>999</v>
      </c>
    </row>
    <row r="47" spans="1:10" x14ac:dyDescent="0.25">
      <c r="A47" s="75" t="s">
        <v>889</v>
      </c>
      <c r="B47" s="76"/>
      <c r="C47" s="77">
        <v>5</v>
      </c>
      <c r="D47" s="75" t="s">
        <v>736</v>
      </c>
      <c r="E47" s="75" t="s">
        <v>890</v>
      </c>
      <c r="F47" s="77">
        <v>2014</v>
      </c>
      <c r="G47" s="78" t="s">
        <v>102</v>
      </c>
      <c r="H47" s="75" t="s">
        <v>891</v>
      </c>
      <c r="I47" s="79">
        <v>198</v>
      </c>
      <c r="J47" s="79">
        <v>990</v>
      </c>
    </row>
    <row r="48" spans="1:10" x14ac:dyDescent="0.25">
      <c r="A48" s="75" t="s">
        <v>892</v>
      </c>
      <c r="B48" s="76"/>
      <c r="C48" s="77">
        <v>5</v>
      </c>
      <c r="D48" s="75" t="s">
        <v>736</v>
      </c>
      <c r="E48" s="75" t="s">
        <v>834</v>
      </c>
      <c r="F48" s="77">
        <v>2014</v>
      </c>
      <c r="G48" s="78" t="s">
        <v>893</v>
      </c>
      <c r="H48" s="75" t="s">
        <v>894</v>
      </c>
      <c r="I48" s="79">
        <v>90</v>
      </c>
      <c r="J48" s="79">
        <v>450</v>
      </c>
    </row>
    <row r="49" spans="1:10" x14ac:dyDescent="0.25">
      <c r="A49" s="75" t="s">
        <v>895</v>
      </c>
      <c r="B49" s="76"/>
      <c r="C49" s="77">
        <v>5</v>
      </c>
      <c r="D49" s="75" t="s">
        <v>736</v>
      </c>
      <c r="E49" s="75" t="s">
        <v>896</v>
      </c>
      <c r="F49" s="77">
        <v>2015</v>
      </c>
      <c r="G49" s="78" t="s">
        <v>776</v>
      </c>
      <c r="H49" s="75" t="s">
        <v>897</v>
      </c>
      <c r="I49" s="79">
        <v>287.10000000000002</v>
      </c>
      <c r="J49" s="79">
        <v>1435.5</v>
      </c>
    </row>
    <row r="50" spans="1:10" x14ac:dyDescent="0.25">
      <c r="A50" s="75" t="s">
        <v>898</v>
      </c>
      <c r="B50" s="76"/>
      <c r="C50" s="77">
        <v>3</v>
      </c>
      <c r="D50" s="75" t="s">
        <v>736</v>
      </c>
      <c r="E50" s="75" t="s">
        <v>110</v>
      </c>
      <c r="F50" s="77">
        <v>2011</v>
      </c>
      <c r="G50" s="78" t="s">
        <v>776</v>
      </c>
      <c r="H50" s="75" t="s">
        <v>899</v>
      </c>
      <c r="I50" s="79">
        <v>251.1</v>
      </c>
      <c r="J50" s="79">
        <v>753.3</v>
      </c>
    </row>
    <row r="51" spans="1:10" x14ac:dyDescent="0.25">
      <c r="A51" s="75" t="s">
        <v>900</v>
      </c>
      <c r="B51" s="76"/>
      <c r="C51" s="77">
        <v>5</v>
      </c>
      <c r="D51" s="75" t="s">
        <v>736</v>
      </c>
      <c r="E51" s="75" t="s">
        <v>901</v>
      </c>
      <c r="F51" s="77">
        <v>2012</v>
      </c>
      <c r="G51" s="78" t="s">
        <v>366</v>
      </c>
      <c r="H51" s="75" t="s">
        <v>902</v>
      </c>
      <c r="I51" s="79">
        <v>315</v>
      </c>
      <c r="J51" s="79">
        <v>1575</v>
      </c>
    </row>
    <row r="52" spans="1:10" x14ac:dyDescent="0.25">
      <c r="A52" s="75" t="s">
        <v>903</v>
      </c>
      <c r="B52" s="76"/>
      <c r="C52" s="77">
        <v>3</v>
      </c>
      <c r="D52" s="75" t="s">
        <v>736</v>
      </c>
      <c r="E52" s="75" t="s">
        <v>904</v>
      </c>
      <c r="F52" s="77">
        <v>2009</v>
      </c>
      <c r="G52" s="78" t="s">
        <v>102</v>
      </c>
      <c r="H52" s="75" t="s">
        <v>905</v>
      </c>
      <c r="I52" s="79">
        <v>117</v>
      </c>
      <c r="J52" s="79">
        <v>351</v>
      </c>
    </row>
    <row r="53" spans="1:10" x14ac:dyDescent="0.25">
      <c r="A53" s="75" t="s">
        <v>906</v>
      </c>
      <c r="B53" s="76"/>
      <c r="C53" s="77">
        <v>3</v>
      </c>
      <c r="D53" s="75" t="s">
        <v>736</v>
      </c>
      <c r="E53" s="75" t="s">
        <v>907</v>
      </c>
      <c r="F53" s="77">
        <v>2013</v>
      </c>
      <c r="G53" s="78" t="s">
        <v>908</v>
      </c>
      <c r="H53" s="75" t="s">
        <v>909</v>
      </c>
      <c r="I53" s="79">
        <v>260.10000000000002</v>
      </c>
      <c r="J53" s="79">
        <v>780.3</v>
      </c>
    </row>
    <row r="54" spans="1:10" x14ac:dyDescent="0.25">
      <c r="A54" s="75" t="s">
        <v>910</v>
      </c>
      <c r="B54" s="76"/>
      <c r="C54" s="77">
        <v>5</v>
      </c>
      <c r="D54" s="75" t="s">
        <v>736</v>
      </c>
      <c r="E54" s="75" t="s">
        <v>911</v>
      </c>
      <c r="F54" s="77">
        <v>1998</v>
      </c>
      <c r="G54" s="78" t="s">
        <v>102</v>
      </c>
      <c r="H54" s="75" t="s">
        <v>912</v>
      </c>
      <c r="I54" s="79">
        <v>72</v>
      </c>
      <c r="J54" s="79">
        <v>360</v>
      </c>
    </row>
    <row r="55" spans="1:10" x14ac:dyDescent="0.25">
      <c r="A55" s="75" t="s">
        <v>913</v>
      </c>
      <c r="B55" s="75" t="s">
        <v>914</v>
      </c>
      <c r="C55" s="77">
        <v>5</v>
      </c>
      <c r="D55" s="75" t="s">
        <v>736</v>
      </c>
      <c r="E55" s="75" t="s">
        <v>915</v>
      </c>
      <c r="F55" s="77">
        <v>2004</v>
      </c>
      <c r="G55" s="78" t="s">
        <v>102</v>
      </c>
      <c r="H55" s="75" t="s">
        <v>916</v>
      </c>
      <c r="I55" s="79">
        <v>90</v>
      </c>
      <c r="J55" s="79">
        <v>450</v>
      </c>
    </row>
    <row r="56" spans="1:10" x14ac:dyDescent="0.25">
      <c r="A56" s="75" t="s">
        <v>917</v>
      </c>
      <c r="B56" s="76"/>
      <c r="C56" s="77">
        <v>5</v>
      </c>
      <c r="D56" s="75" t="s">
        <v>736</v>
      </c>
      <c r="E56" s="75" t="s">
        <v>915</v>
      </c>
      <c r="F56" s="77">
        <v>2000</v>
      </c>
      <c r="G56" s="78" t="s">
        <v>102</v>
      </c>
      <c r="H56" s="75" t="s">
        <v>918</v>
      </c>
      <c r="I56" s="79">
        <v>72</v>
      </c>
      <c r="J56" s="79">
        <v>360</v>
      </c>
    </row>
    <row r="57" spans="1:10" x14ac:dyDescent="0.25">
      <c r="A57" s="75" t="s">
        <v>919</v>
      </c>
      <c r="B57" s="76"/>
      <c r="C57" s="77">
        <v>3</v>
      </c>
      <c r="D57" s="75" t="s">
        <v>736</v>
      </c>
      <c r="E57" s="75" t="s">
        <v>920</v>
      </c>
      <c r="F57" s="77">
        <v>2007</v>
      </c>
      <c r="G57" s="78" t="s">
        <v>102</v>
      </c>
      <c r="H57" s="75" t="s">
        <v>921</v>
      </c>
      <c r="I57" s="79">
        <v>108</v>
      </c>
      <c r="J57" s="79">
        <v>324</v>
      </c>
    </row>
    <row r="58" spans="1:10" ht="15" customHeight="1" x14ac:dyDescent="0.25">
      <c r="A58" s="75" t="s">
        <v>922</v>
      </c>
      <c r="B58" s="76"/>
      <c r="C58" s="77">
        <v>3</v>
      </c>
      <c r="D58" s="75" t="s">
        <v>736</v>
      </c>
      <c r="E58" s="76"/>
      <c r="F58" s="77">
        <v>2014</v>
      </c>
      <c r="G58" s="78" t="s">
        <v>923</v>
      </c>
      <c r="H58" s="75" t="s">
        <v>924</v>
      </c>
      <c r="I58" s="79">
        <v>288</v>
      </c>
      <c r="J58" s="79">
        <v>864</v>
      </c>
    </row>
    <row r="59" spans="1:10" x14ac:dyDescent="0.25">
      <c r="A59" s="75" t="s">
        <v>925</v>
      </c>
      <c r="B59" s="75" t="s">
        <v>926</v>
      </c>
      <c r="C59" s="77">
        <v>5</v>
      </c>
      <c r="D59" s="75" t="s">
        <v>736</v>
      </c>
      <c r="E59" s="75" t="s">
        <v>927</v>
      </c>
      <c r="F59" s="77">
        <v>1999</v>
      </c>
      <c r="G59" s="78" t="s">
        <v>108</v>
      </c>
      <c r="H59" s="75" t="s">
        <v>928</v>
      </c>
      <c r="I59" s="79">
        <v>697</v>
      </c>
      <c r="J59" s="79">
        <v>3485</v>
      </c>
    </row>
    <row r="60" spans="1:10" x14ac:dyDescent="0.25">
      <c r="A60" s="75" t="s">
        <v>929</v>
      </c>
      <c r="B60" s="76"/>
      <c r="C60" s="77">
        <v>3</v>
      </c>
      <c r="D60" s="75" t="s">
        <v>736</v>
      </c>
      <c r="E60" s="75" t="s">
        <v>930</v>
      </c>
      <c r="F60" s="77">
        <v>2006</v>
      </c>
      <c r="G60" s="78" t="s">
        <v>108</v>
      </c>
      <c r="H60" s="75" t="s">
        <v>931</v>
      </c>
      <c r="I60" s="79">
        <v>395.25</v>
      </c>
      <c r="J60" s="79">
        <v>1185.75</v>
      </c>
    </row>
    <row r="61" spans="1:10" x14ac:dyDescent="0.25">
      <c r="A61" s="75" t="s">
        <v>932</v>
      </c>
      <c r="B61" s="76"/>
      <c r="C61" s="77">
        <v>3</v>
      </c>
      <c r="D61" s="75" t="s">
        <v>736</v>
      </c>
      <c r="E61" s="75" t="s">
        <v>933</v>
      </c>
      <c r="F61" s="77">
        <v>2013</v>
      </c>
      <c r="G61" s="78" t="s">
        <v>108</v>
      </c>
      <c r="H61" s="75" t="s">
        <v>934</v>
      </c>
      <c r="I61" s="79">
        <v>85</v>
      </c>
      <c r="J61" s="79">
        <v>255</v>
      </c>
    </row>
    <row r="62" spans="1:10" x14ac:dyDescent="0.25">
      <c r="A62" s="75" t="s">
        <v>935</v>
      </c>
      <c r="B62" s="76"/>
      <c r="C62" s="77">
        <v>5</v>
      </c>
      <c r="D62" s="75" t="s">
        <v>736</v>
      </c>
      <c r="E62" s="75" t="s">
        <v>936</v>
      </c>
      <c r="F62" s="77">
        <v>2003</v>
      </c>
      <c r="G62" s="78" t="s">
        <v>798</v>
      </c>
      <c r="H62" s="75" t="s">
        <v>937</v>
      </c>
      <c r="I62" s="79">
        <v>912</v>
      </c>
      <c r="J62" s="79">
        <v>4560</v>
      </c>
    </row>
    <row r="63" spans="1:10" x14ac:dyDescent="0.25">
      <c r="A63" s="75" t="s">
        <v>938</v>
      </c>
      <c r="B63" s="76"/>
      <c r="C63" s="77">
        <v>3</v>
      </c>
      <c r="D63" s="75" t="s">
        <v>736</v>
      </c>
      <c r="E63" s="75" t="s">
        <v>939</v>
      </c>
      <c r="F63" s="77">
        <v>2009</v>
      </c>
      <c r="G63" s="78" t="s">
        <v>742</v>
      </c>
      <c r="H63" s="75" t="s">
        <v>940</v>
      </c>
      <c r="I63" s="79">
        <v>251.2</v>
      </c>
      <c r="J63" s="79">
        <v>753.6</v>
      </c>
    </row>
    <row r="64" spans="1:10" x14ac:dyDescent="0.25">
      <c r="A64" s="75" t="s">
        <v>941</v>
      </c>
      <c r="B64" s="76"/>
      <c r="C64" s="77">
        <v>5</v>
      </c>
      <c r="D64" s="75" t="s">
        <v>736</v>
      </c>
      <c r="E64" s="75" t="s">
        <v>942</v>
      </c>
      <c r="F64" s="77">
        <v>2014</v>
      </c>
      <c r="G64" s="78" t="s">
        <v>943</v>
      </c>
      <c r="H64" s="75" t="s">
        <v>916</v>
      </c>
      <c r="I64" s="79">
        <v>240</v>
      </c>
      <c r="J64" s="79">
        <v>1200</v>
      </c>
    </row>
    <row r="65" spans="1:10" x14ac:dyDescent="0.25">
      <c r="A65" s="75" t="s">
        <v>944</v>
      </c>
      <c r="B65" s="76"/>
      <c r="C65" s="77">
        <v>3</v>
      </c>
      <c r="D65" s="75" t="s">
        <v>736</v>
      </c>
      <c r="E65" s="75" t="s">
        <v>945</v>
      </c>
      <c r="F65" s="77">
        <v>2014</v>
      </c>
      <c r="G65" s="78" t="s">
        <v>742</v>
      </c>
      <c r="H65" s="75" t="s">
        <v>946</v>
      </c>
      <c r="I65" s="79">
        <v>68</v>
      </c>
      <c r="J65" s="79">
        <v>204</v>
      </c>
    </row>
    <row r="66" spans="1:10" x14ac:dyDescent="0.25">
      <c r="A66" s="75" t="s">
        <v>947</v>
      </c>
      <c r="B66" s="75" t="s">
        <v>948</v>
      </c>
      <c r="C66" s="77">
        <v>5</v>
      </c>
      <c r="D66" s="75" t="s">
        <v>736</v>
      </c>
      <c r="E66" s="75" t="s">
        <v>949</v>
      </c>
      <c r="F66" s="77">
        <v>2014</v>
      </c>
      <c r="G66" s="78" t="s">
        <v>943</v>
      </c>
      <c r="H66" s="75" t="s">
        <v>950</v>
      </c>
      <c r="I66" s="79">
        <v>224</v>
      </c>
      <c r="J66" s="79">
        <v>1120</v>
      </c>
    </row>
    <row r="67" spans="1:10" x14ac:dyDescent="0.25">
      <c r="A67" s="75" t="s">
        <v>951</v>
      </c>
      <c r="B67" s="76"/>
      <c r="C67" s="77">
        <v>5</v>
      </c>
      <c r="D67" s="75" t="s">
        <v>736</v>
      </c>
      <c r="E67" s="75" t="s">
        <v>952</v>
      </c>
      <c r="F67" s="77">
        <v>2013</v>
      </c>
      <c r="G67" s="78" t="s">
        <v>943</v>
      </c>
      <c r="H67" s="75" t="s">
        <v>953</v>
      </c>
      <c r="I67" s="79">
        <v>228</v>
      </c>
      <c r="J67" s="79">
        <v>1140</v>
      </c>
    </row>
    <row r="68" spans="1:10" x14ac:dyDescent="0.25">
      <c r="A68" s="75" t="s">
        <v>954</v>
      </c>
      <c r="B68" s="76"/>
      <c r="C68" s="77">
        <v>2</v>
      </c>
      <c r="D68" s="75" t="s">
        <v>736</v>
      </c>
      <c r="E68" s="75" t="s">
        <v>955</v>
      </c>
      <c r="F68" s="77">
        <v>2007</v>
      </c>
      <c r="G68" s="78" t="s">
        <v>742</v>
      </c>
      <c r="H68" s="75" t="s">
        <v>956</v>
      </c>
      <c r="I68" s="79">
        <v>435.21</v>
      </c>
      <c r="J68" s="79">
        <v>870.42</v>
      </c>
    </row>
    <row r="69" spans="1:10" x14ac:dyDescent="0.25">
      <c r="A69" s="75" t="s">
        <v>957</v>
      </c>
      <c r="B69" s="76"/>
      <c r="C69" s="77">
        <v>3</v>
      </c>
      <c r="D69" s="75" t="s">
        <v>736</v>
      </c>
      <c r="E69" s="75" t="s">
        <v>958</v>
      </c>
      <c r="F69" s="77">
        <v>2011</v>
      </c>
      <c r="G69" s="78" t="s">
        <v>742</v>
      </c>
      <c r="H69" s="75" t="s">
        <v>959</v>
      </c>
      <c r="I69" s="79">
        <v>128</v>
      </c>
      <c r="J69" s="79">
        <v>384</v>
      </c>
    </row>
    <row r="70" spans="1:10" x14ac:dyDescent="0.25">
      <c r="A70" s="75" t="s">
        <v>960</v>
      </c>
      <c r="B70" s="75" t="s">
        <v>961</v>
      </c>
      <c r="C70" s="77">
        <v>3</v>
      </c>
      <c r="D70" s="75" t="s">
        <v>736</v>
      </c>
      <c r="E70" s="75" t="s">
        <v>962</v>
      </c>
      <c r="F70" s="77">
        <v>2006</v>
      </c>
      <c r="G70" s="78" t="s">
        <v>963</v>
      </c>
      <c r="H70" s="75" t="s">
        <v>964</v>
      </c>
      <c r="I70" s="79">
        <v>400</v>
      </c>
      <c r="J70" s="79">
        <v>1200</v>
      </c>
    </row>
    <row r="71" spans="1:10" x14ac:dyDescent="0.25">
      <c r="A71" s="75" t="s">
        <v>965</v>
      </c>
      <c r="B71" s="75" t="s">
        <v>966</v>
      </c>
      <c r="C71" s="77">
        <v>3</v>
      </c>
      <c r="D71" s="75" t="s">
        <v>736</v>
      </c>
      <c r="E71" s="75" t="s">
        <v>967</v>
      </c>
      <c r="F71" s="77">
        <v>2004</v>
      </c>
      <c r="G71" s="78" t="s">
        <v>963</v>
      </c>
      <c r="H71" s="75" t="s">
        <v>773</v>
      </c>
      <c r="I71" s="79">
        <v>320</v>
      </c>
      <c r="J71" s="79">
        <v>960</v>
      </c>
    </row>
    <row r="72" spans="1:10" x14ac:dyDescent="0.25">
      <c r="A72" s="75" t="s">
        <v>968</v>
      </c>
      <c r="B72" s="76"/>
      <c r="C72" s="77">
        <v>5</v>
      </c>
      <c r="D72" s="75" t="s">
        <v>736</v>
      </c>
      <c r="E72" s="75" t="s">
        <v>969</v>
      </c>
      <c r="F72" s="77">
        <v>2008</v>
      </c>
      <c r="G72" s="78" t="s">
        <v>970</v>
      </c>
      <c r="H72" s="75" t="s">
        <v>971</v>
      </c>
      <c r="I72" s="79">
        <v>168</v>
      </c>
      <c r="J72" s="79">
        <v>840</v>
      </c>
    </row>
    <row r="73" spans="1:10" x14ac:dyDescent="0.25">
      <c r="A73" s="75" t="s">
        <v>972</v>
      </c>
      <c r="B73" s="76"/>
      <c r="C73" s="77">
        <v>3</v>
      </c>
      <c r="D73" s="75" t="s">
        <v>736</v>
      </c>
      <c r="E73" s="75" t="s">
        <v>973</v>
      </c>
      <c r="F73" s="77">
        <v>2012</v>
      </c>
      <c r="G73" s="78" t="s">
        <v>787</v>
      </c>
      <c r="H73" s="75" t="s">
        <v>974</v>
      </c>
      <c r="I73" s="79">
        <v>600</v>
      </c>
      <c r="J73" s="79">
        <v>1800</v>
      </c>
    </row>
    <row r="74" spans="1:10" x14ac:dyDescent="0.25">
      <c r="A74" s="75" t="s">
        <v>975</v>
      </c>
      <c r="B74" s="76"/>
      <c r="C74" s="77">
        <v>3</v>
      </c>
      <c r="D74" s="75" t="s">
        <v>736</v>
      </c>
      <c r="E74" s="75" t="s">
        <v>976</v>
      </c>
      <c r="F74" s="77">
        <v>2008</v>
      </c>
      <c r="G74" s="78" t="s">
        <v>742</v>
      </c>
      <c r="H74" s="75" t="s">
        <v>977</v>
      </c>
      <c r="I74" s="79">
        <v>249.6</v>
      </c>
      <c r="J74" s="79">
        <v>748.8</v>
      </c>
    </row>
    <row r="75" spans="1:10" x14ac:dyDescent="0.25">
      <c r="A75" s="75" t="s">
        <v>978</v>
      </c>
      <c r="B75" s="76"/>
      <c r="C75" s="77">
        <v>3</v>
      </c>
      <c r="D75" s="75" t="s">
        <v>736</v>
      </c>
      <c r="E75" s="75" t="s">
        <v>979</v>
      </c>
      <c r="F75" s="77">
        <v>2014</v>
      </c>
      <c r="G75" s="78" t="s">
        <v>980</v>
      </c>
      <c r="H75" s="75" t="s">
        <v>981</v>
      </c>
      <c r="I75" s="79">
        <v>612</v>
      </c>
      <c r="J75" s="79">
        <v>1836</v>
      </c>
    </row>
    <row r="76" spans="1:10" x14ac:dyDescent="0.25">
      <c r="A76" s="75" t="s">
        <v>982</v>
      </c>
      <c r="B76" s="76"/>
      <c r="C76" s="77">
        <v>3</v>
      </c>
      <c r="D76" s="75" t="s">
        <v>736</v>
      </c>
      <c r="E76" s="75" t="s">
        <v>979</v>
      </c>
      <c r="F76" s="77">
        <v>2014</v>
      </c>
      <c r="G76" s="78" t="s">
        <v>980</v>
      </c>
      <c r="H76" s="75" t="s">
        <v>981</v>
      </c>
      <c r="I76" s="79">
        <v>612</v>
      </c>
      <c r="J76" s="79">
        <v>1836</v>
      </c>
    </row>
    <row r="77" spans="1:10" x14ac:dyDescent="0.25">
      <c r="A77" s="75" t="s">
        <v>983</v>
      </c>
      <c r="B77" s="76"/>
      <c r="C77" s="77">
        <v>3</v>
      </c>
      <c r="D77" s="75" t="s">
        <v>736</v>
      </c>
      <c r="E77" s="75" t="s">
        <v>979</v>
      </c>
      <c r="F77" s="77">
        <v>2014</v>
      </c>
      <c r="G77" s="78" t="s">
        <v>980</v>
      </c>
      <c r="H77" s="75" t="s">
        <v>981</v>
      </c>
      <c r="I77" s="79">
        <v>640</v>
      </c>
      <c r="J77" s="79">
        <v>1920</v>
      </c>
    </row>
    <row r="78" spans="1:10" x14ac:dyDescent="0.25">
      <c r="A78" s="75" t="s">
        <v>984</v>
      </c>
      <c r="B78" s="76"/>
      <c r="C78" s="77">
        <v>3</v>
      </c>
      <c r="D78" s="75" t="s">
        <v>736</v>
      </c>
      <c r="E78" s="75" t="s">
        <v>979</v>
      </c>
      <c r="F78" s="77">
        <v>2014</v>
      </c>
      <c r="G78" s="78" t="s">
        <v>980</v>
      </c>
      <c r="H78" s="75" t="s">
        <v>981</v>
      </c>
      <c r="I78" s="79">
        <v>756</v>
      </c>
      <c r="J78" s="79">
        <v>2268</v>
      </c>
    </row>
    <row r="79" spans="1:10" x14ac:dyDescent="0.25">
      <c r="A79" s="75" t="s">
        <v>985</v>
      </c>
      <c r="B79" s="76"/>
      <c r="C79" s="77">
        <v>3</v>
      </c>
      <c r="D79" s="75" t="s">
        <v>736</v>
      </c>
      <c r="E79" s="75" t="s">
        <v>979</v>
      </c>
      <c r="F79" s="77">
        <v>2014</v>
      </c>
      <c r="G79" s="78" t="s">
        <v>980</v>
      </c>
      <c r="H79" s="75" t="s">
        <v>981</v>
      </c>
      <c r="I79" s="79">
        <v>476</v>
      </c>
      <c r="J79" s="79">
        <v>1428</v>
      </c>
    </row>
    <row r="80" spans="1:10" x14ac:dyDescent="0.25">
      <c r="A80" s="75" t="s">
        <v>986</v>
      </c>
      <c r="B80" s="76"/>
      <c r="C80" s="77">
        <v>3</v>
      </c>
      <c r="D80" s="75" t="s">
        <v>736</v>
      </c>
      <c r="E80" s="75" t="s">
        <v>987</v>
      </c>
      <c r="F80" s="77">
        <v>2005</v>
      </c>
      <c r="G80" s="78" t="s">
        <v>787</v>
      </c>
      <c r="H80" s="75" t="s">
        <v>988</v>
      </c>
      <c r="I80" s="79">
        <v>464</v>
      </c>
      <c r="J80" s="79">
        <v>1392</v>
      </c>
    </row>
    <row r="81" spans="1:10" x14ac:dyDescent="0.25">
      <c r="A81" s="75" t="s">
        <v>989</v>
      </c>
      <c r="B81" s="76"/>
      <c r="C81" s="77">
        <v>5</v>
      </c>
      <c r="D81" s="75" t="s">
        <v>736</v>
      </c>
      <c r="E81" s="75" t="s">
        <v>990</v>
      </c>
      <c r="F81" s="77">
        <v>2011</v>
      </c>
      <c r="G81" s="78" t="s">
        <v>991</v>
      </c>
      <c r="H81" s="75" t="s">
        <v>992</v>
      </c>
      <c r="I81" s="79">
        <v>600</v>
      </c>
      <c r="J81" s="79">
        <v>3000</v>
      </c>
    </row>
    <row r="82" spans="1:10" x14ac:dyDescent="0.25">
      <c r="A82" s="75" t="s">
        <v>993</v>
      </c>
      <c r="B82" s="76"/>
      <c r="C82" s="77">
        <v>3</v>
      </c>
      <c r="D82" s="75" t="s">
        <v>736</v>
      </c>
      <c r="E82" s="75" t="s">
        <v>994</v>
      </c>
      <c r="F82" s="77">
        <v>2013</v>
      </c>
      <c r="G82" s="78" t="s">
        <v>995</v>
      </c>
      <c r="H82" s="75" t="s">
        <v>996</v>
      </c>
      <c r="I82" s="79">
        <v>128</v>
      </c>
      <c r="J82" s="79">
        <v>384</v>
      </c>
    </row>
    <row r="83" spans="1:10" x14ac:dyDescent="0.25">
      <c r="A83" s="75" t="s">
        <v>997</v>
      </c>
      <c r="B83" s="75" t="s">
        <v>998</v>
      </c>
      <c r="C83" s="77">
        <v>5</v>
      </c>
      <c r="D83" s="75" t="s">
        <v>736</v>
      </c>
      <c r="E83" s="75" t="s">
        <v>999</v>
      </c>
      <c r="F83" s="77">
        <v>2014</v>
      </c>
      <c r="G83" s="78" t="s">
        <v>742</v>
      </c>
      <c r="H83" s="75" t="s">
        <v>1000</v>
      </c>
      <c r="I83" s="79">
        <v>152</v>
      </c>
      <c r="J83" s="79">
        <v>760</v>
      </c>
    </row>
    <row r="84" spans="1:10" x14ac:dyDescent="0.25">
      <c r="A84" s="75" t="s">
        <v>1001</v>
      </c>
      <c r="B84" s="76"/>
      <c r="C84" s="77">
        <v>3</v>
      </c>
      <c r="D84" s="75" t="s">
        <v>736</v>
      </c>
      <c r="E84" s="75" t="s">
        <v>1002</v>
      </c>
      <c r="F84" s="77">
        <v>2013</v>
      </c>
      <c r="G84" s="78" t="s">
        <v>742</v>
      </c>
      <c r="H84" s="75" t="s">
        <v>912</v>
      </c>
      <c r="I84" s="79">
        <v>76</v>
      </c>
      <c r="J84" s="79">
        <v>228</v>
      </c>
    </row>
    <row r="85" spans="1:10" x14ac:dyDescent="0.25">
      <c r="A85" s="7"/>
      <c r="B85" s="7">
        <v>82</v>
      </c>
      <c r="C85" s="7">
        <f>SUM(C3:C84)</f>
        <v>312</v>
      </c>
      <c r="D85" s="7"/>
      <c r="E85" s="7"/>
      <c r="F85" s="7"/>
      <c r="G85" s="7"/>
      <c r="H85" s="7"/>
      <c r="I85" s="8"/>
      <c r="J85" s="8">
        <f>SUM(J3:J84)</f>
        <v>110000.00000000003</v>
      </c>
    </row>
    <row r="87" spans="1:10" x14ac:dyDescent="0.25">
      <c r="A87" s="97" t="s">
        <v>1025</v>
      </c>
    </row>
    <row r="88" spans="1:10" x14ac:dyDescent="0.25">
      <c r="A88" t="s">
        <v>1166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B21" sqref="B21"/>
    </sheetView>
  </sheetViews>
  <sheetFormatPr baseColWidth="10" defaultRowHeight="15" x14ac:dyDescent="0.25"/>
  <cols>
    <col min="1" max="1" width="24" customWidth="1"/>
    <col min="2" max="2" width="46.7109375" customWidth="1"/>
    <col min="3" max="3" width="36.140625" customWidth="1"/>
    <col min="4" max="4" width="14.7109375" customWidth="1"/>
    <col min="5" max="5" width="14.140625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46" t="s">
        <v>24</v>
      </c>
      <c r="C2" s="46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15" t="s">
        <v>99</v>
      </c>
      <c r="B3" s="14" t="s">
        <v>166</v>
      </c>
      <c r="C3" s="14" t="s">
        <v>167</v>
      </c>
      <c r="D3" s="15" t="s">
        <v>168</v>
      </c>
      <c r="E3" s="15" t="s">
        <v>169</v>
      </c>
      <c r="F3" s="15" t="s">
        <v>44</v>
      </c>
      <c r="G3" s="16">
        <v>1</v>
      </c>
      <c r="H3" s="16">
        <v>5</v>
      </c>
      <c r="I3" s="18">
        <v>237.5</v>
      </c>
      <c r="J3" s="18">
        <f t="shared" ref="J3:J25" si="0">I3*H3</f>
        <v>1187.5</v>
      </c>
      <c r="K3" s="33" t="s">
        <v>39</v>
      </c>
      <c r="L3" s="33"/>
    </row>
    <row r="4" spans="1:12" x14ac:dyDescent="0.25">
      <c r="A4" s="15" t="s">
        <v>99</v>
      </c>
      <c r="B4" s="14" t="s">
        <v>170</v>
      </c>
      <c r="C4" s="14" t="s">
        <v>171</v>
      </c>
      <c r="D4" s="15" t="s">
        <v>168</v>
      </c>
      <c r="E4" s="15" t="s">
        <v>172</v>
      </c>
      <c r="F4" s="15" t="s">
        <v>44</v>
      </c>
      <c r="G4" s="16">
        <v>1</v>
      </c>
      <c r="H4" s="16">
        <v>5</v>
      </c>
      <c r="I4" s="18">
        <v>332.5</v>
      </c>
      <c r="J4" s="18">
        <f t="shared" si="0"/>
        <v>1662.5</v>
      </c>
      <c r="K4" s="33" t="s">
        <v>39</v>
      </c>
      <c r="L4" s="33"/>
    </row>
    <row r="5" spans="1:12" x14ac:dyDescent="0.25">
      <c r="A5" s="15" t="s">
        <v>99</v>
      </c>
      <c r="B5" s="14" t="s">
        <v>173</v>
      </c>
      <c r="C5" s="14" t="s">
        <v>174</v>
      </c>
      <c r="D5" s="15" t="s">
        <v>175</v>
      </c>
      <c r="E5" s="15">
        <v>2010</v>
      </c>
      <c r="F5" s="15" t="s">
        <v>44</v>
      </c>
      <c r="G5" s="16">
        <v>1</v>
      </c>
      <c r="H5" s="16">
        <v>5</v>
      </c>
      <c r="I5" s="18">
        <v>389.7</v>
      </c>
      <c r="J5" s="18">
        <f t="shared" si="0"/>
        <v>1948.5</v>
      </c>
      <c r="K5" s="33" t="s">
        <v>39</v>
      </c>
      <c r="L5" s="33"/>
    </row>
    <row r="6" spans="1:12" x14ac:dyDescent="0.25">
      <c r="A6" s="14" t="s">
        <v>176</v>
      </c>
      <c r="B6" s="14" t="s">
        <v>177</v>
      </c>
      <c r="C6" s="14" t="s">
        <v>178</v>
      </c>
      <c r="D6" s="15" t="s">
        <v>179</v>
      </c>
      <c r="E6" s="15"/>
      <c r="F6" s="15" t="s">
        <v>44</v>
      </c>
      <c r="G6" s="16">
        <v>1</v>
      </c>
      <c r="H6" s="16">
        <v>5</v>
      </c>
      <c r="I6" s="18">
        <v>232.5</v>
      </c>
      <c r="J6" s="18">
        <f t="shared" si="0"/>
        <v>1162.5</v>
      </c>
      <c r="K6" s="33" t="s">
        <v>39</v>
      </c>
      <c r="L6" s="33"/>
    </row>
    <row r="7" spans="1:12" x14ac:dyDescent="0.25">
      <c r="A7" s="27" t="s">
        <v>176</v>
      </c>
      <c r="B7" s="27" t="s">
        <v>180</v>
      </c>
      <c r="C7" s="47" t="s">
        <v>181</v>
      </c>
      <c r="D7" s="30" t="s">
        <v>182</v>
      </c>
      <c r="E7" s="19" t="s">
        <v>183</v>
      </c>
      <c r="F7" s="15" t="s">
        <v>44</v>
      </c>
      <c r="G7" s="34">
        <v>1</v>
      </c>
      <c r="H7" s="16">
        <v>5</v>
      </c>
      <c r="I7" s="48">
        <v>324</v>
      </c>
      <c r="J7" s="18">
        <f t="shared" si="0"/>
        <v>1620</v>
      </c>
      <c r="K7" s="33" t="s">
        <v>39</v>
      </c>
      <c r="L7" s="33"/>
    </row>
    <row r="8" spans="1:12" x14ac:dyDescent="0.25">
      <c r="A8" s="27" t="s">
        <v>176</v>
      </c>
      <c r="B8" s="27" t="s">
        <v>184</v>
      </c>
      <c r="C8" s="47" t="s">
        <v>185</v>
      </c>
      <c r="D8" s="30" t="s">
        <v>186</v>
      </c>
      <c r="E8" s="19">
        <v>2015</v>
      </c>
      <c r="F8" s="15" t="s">
        <v>44</v>
      </c>
      <c r="G8" s="34">
        <v>1</v>
      </c>
      <c r="H8" s="16">
        <v>4</v>
      </c>
      <c r="I8" s="48">
        <v>148.5</v>
      </c>
      <c r="J8" s="18">
        <f t="shared" si="0"/>
        <v>594</v>
      </c>
      <c r="K8" s="33" t="s">
        <v>39</v>
      </c>
      <c r="L8" s="33"/>
    </row>
    <row r="9" spans="1:12" x14ac:dyDescent="0.25">
      <c r="A9" s="14" t="s">
        <v>187</v>
      </c>
      <c r="B9" s="14" t="s">
        <v>188</v>
      </c>
      <c r="C9" s="14" t="s">
        <v>189</v>
      </c>
      <c r="D9" s="15" t="s">
        <v>87</v>
      </c>
      <c r="E9" s="15">
        <v>2014</v>
      </c>
      <c r="F9" s="15" t="s">
        <v>44</v>
      </c>
      <c r="G9" s="16">
        <v>1</v>
      </c>
      <c r="H9" s="16">
        <v>5</v>
      </c>
      <c r="I9" s="18">
        <v>364</v>
      </c>
      <c r="J9" s="18">
        <f t="shared" si="0"/>
        <v>1820</v>
      </c>
      <c r="K9" s="33" t="s">
        <v>39</v>
      </c>
      <c r="L9" s="33"/>
    </row>
    <row r="10" spans="1:12" x14ac:dyDescent="0.25">
      <c r="A10" s="14" t="s">
        <v>187</v>
      </c>
      <c r="B10" s="14" t="s">
        <v>190</v>
      </c>
      <c r="C10" s="14" t="s">
        <v>191</v>
      </c>
      <c r="D10" s="15" t="s">
        <v>87</v>
      </c>
      <c r="E10" s="15">
        <v>2014</v>
      </c>
      <c r="F10" s="15" t="s">
        <v>44</v>
      </c>
      <c r="G10" s="16">
        <v>1</v>
      </c>
      <c r="H10" s="16">
        <v>5</v>
      </c>
      <c r="I10" s="18">
        <v>247</v>
      </c>
      <c r="J10" s="18">
        <f t="shared" si="0"/>
        <v>1235</v>
      </c>
      <c r="K10" s="33" t="s">
        <v>39</v>
      </c>
      <c r="L10" s="33"/>
    </row>
    <row r="11" spans="1:12" x14ac:dyDescent="0.25">
      <c r="A11" s="14" t="s">
        <v>187</v>
      </c>
      <c r="B11" s="14" t="s">
        <v>192</v>
      </c>
      <c r="C11" s="14" t="s">
        <v>193</v>
      </c>
      <c r="D11" s="15" t="s">
        <v>87</v>
      </c>
      <c r="E11" s="15">
        <v>2012</v>
      </c>
      <c r="F11" s="15" t="s">
        <v>44</v>
      </c>
      <c r="G11" s="16">
        <v>1</v>
      </c>
      <c r="H11" s="16">
        <v>5</v>
      </c>
      <c r="I11" s="18">
        <v>149.5</v>
      </c>
      <c r="J11" s="18">
        <f t="shared" si="0"/>
        <v>747.5</v>
      </c>
      <c r="K11" s="33" t="s">
        <v>39</v>
      </c>
      <c r="L11" s="33"/>
    </row>
    <row r="12" spans="1:12" x14ac:dyDescent="0.25">
      <c r="A12" s="15" t="s">
        <v>91</v>
      </c>
      <c r="B12" s="14" t="s">
        <v>194</v>
      </c>
      <c r="C12" s="14" t="s">
        <v>195</v>
      </c>
      <c r="D12" s="15" t="s">
        <v>196</v>
      </c>
      <c r="E12" s="15" t="s">
        <v>169</v>
      </c>
      <c r="F12" s="15" t="s">
        <v>44</v>
      </c>
      <c r="G12" s="16">
        <v>1</v>
      </c>
      <c r="H12" s="16">
        <v>5</v>
      </c>
      <c r="I12" s="18">
        <v>640</v>
      </c>
      <c r="J12" s="18">
        <f t="shared" si="0"/>
        <v>3200</v>
      </c>
      <c r="K12" s="33" t="s">
        <v>39</v>
      </c>
      <c r="L12" s="33"/>
    </row>
    <row r="13" spans="1:12" x14ac:dyDescent="0.25">
      <c r="A13" s="15" t="s">
        <v>91</v>
      </c>
      <c r="B13" s="14" t="s">
        <v>197</v>
      </c>
      <c r="C13" s="14" t="s">
        <v>198</v>
      </c>
      <c r="D13" s="15" t="s">
        <v>199</v>
      </c>
      <c r="E13" s="15" t="s">
        <v>200</v>
      </c>
      <c r="F13" s="15" t="s">
        <v>44</v>
      </c>
      <c r="G13" s="16">
        <v>1</v>
      </c>
      <c r="H13" s="16">
        <v>5</v>
      </c>
      <c r="I13" s="18">
        <v>568</v>
      </c>
      <c r="J13" s="18">
        <f t="shared" si="0"/>
        <v>2840</v>
      </c>
      <c r="K13" s="33" t="s">
        <v>39</v>
      </c>
      <c r="L13" s="33"/>
    </row>
    <row r="14" spans="1:12" x14ac:dyDescent="0.25">
      <c r="A14" s="15" t="s">
        <v>91</v>
      </c>
      <c r="B14" s="14" t="s">
        <v>201</v>
      </c>
      <c r="C14" s="14" t="s">
        <v>202</v>
      </c>
      <c r="D14" s="15" t="s">
        <v>199</v>
      </c>
      <c r="E14" s="15" t="s">
        <v>169</v>
      </c>
      <c r="F14" s="15" t="s">
        <v>44</v>
      </c>
      <c r="G14" s="16">
        <v>1</v>
      </c>
      <c r="H14" s="16">
        <v>5</v>
      </c>
      <c r="I14" s="18">
        <v>488</v>
      </c>
      <c r="J14" s="18">
        <f t="shared" si="0"/>
        <v>2440</v>
      </c>
      <c r="K14" s="33" t="s">
        <v>39</v>
      </c>
      <c r="L14" s="33"/>
    </row>
    <row r="15" spans="1:12" x14ac:dyDescent="0.25">
      <c r="A15" s="49" t="s">
        <v>91</v>
      </c>
      <c r="B15" s="14" t="s">
        <v>203</v>
      </c>
      <c r="C15" s="14" t="s">
        <v>204</v>
      </c>
      <c r="D15" s="15" t="s">
        <v>199</v>
      </c>
      <c r="E15" s="15" t="s">
        <v>205</v>
      </c>
      <c r="F15" s="15" t="s">
        <v>44</v>
      </c>
      <c r="G15" s="16">
        <v>1</v>
      </c>
      <c r="H15" s="16">
        <v>5</v>
      </c>
      <c r="I15" s="18">
        <v>639.20000000000005</v>
      </c>
      <c r="J15" s="18">
        <f t="shared" si="0"/>
        <v>3196</v>
      </c>
      <c r="K15" s="33" t="s">
        <v>39</v>
      </c>
      <c r="L15" s="33"/>
    </row>
    <row r="16" spans="1:12" x14ac:dyDescent="0.25">
      <c r="A16" s="15" t="s">
        <v>91</v>
      </c>
      <c r="B16" s="14" t="s">
        <v>206</v>
      </c>
      <c r="C16" s="14" t="s">
        <v>207</v>
      </c>
      <c r="D16" s="15" t="s">
        <v>199</v>
      </c>
      <c r="E16" s="15" t="s">
        <v>169</v>
      </c>
      <c r="F16" s="15" t="s">
        <v>44</v>
      </c>
      <c r="G16" s="16">
        <v>1</v>
      </c>
      <c r="H16" s="16">
        <v>5</v>
      </c>
      <c r="I16" s="18">
        <v>512</v>
      </c>
      <c r="J16" s="18">
        <f t="shared" si="0"/>
        <v>2560</v>
      </c>
      <c r="K16" s="33" t="s">
        <v>39</v>
      </c>
      <c r="L16" s="33"/>
    </row>
    <row r="17" spans="1:12" x14ac:dyDescent="0.25">
      <c r="A17" s="15" t="s">
        <v>91</v>
      </c>
      <c r="B17" s="14" t="s">
        <v>208</v>
      </c>
      <c r="C17" s="14" t="s">
        <v>209</v>
      </c>
      <c r="D17" s="15" t="s">
        <v>199</v>
      </c>
      <c r="E17" s="15" t="s">
        <v>200</v>
      </c>
      <c r="F17" s="15" t="s">
        <v>44</v>
      </c>
      <c r="G17" s="16">
        <v>1</v>
      </c>
      <c r="H17" s="16">
        <v>5</v>
      </c>
      <c r="I17" s="18">
        <v>488</v>
      </c>
      <c r="J17" s="18">
        <f t="shared" si="0"/>
        <v>2440</v>
      </c>
      <c r="K17" s="33" t="s">
        <v>39</v>
      </c>
      <c r="L17" s="33"/>
    </row>
    <row r="18" spans="1:12" x14ac:dyDescent="0.25">
      <c r="A18" s="15" t="s">
        <v>91</v>
      </c>
      <c r="B18" s="14" t="s">
        <v>210</v>
      </c>
      <c r="C18" s="14" t="s">
        <v>211</v>
      </c>
      <c r="D18" s="15" t="s">
        <v>199</v>
      </c>
      <c r="E18" s="15" t="s">
        <v>200</v>
      </c>
      <c r="F18" s="15" t="s">
        <v>44</v>
      </c>
      <c r="G18" s="16">
        <v>1</v>
      </c>
      <c r="H18" s="16">
        <v>5</v>
      </c>
      <c r="I18" s="18">
        <v>512</v>
      </c>
      <c r="J18" s="18">
        <f t="shared" si="0"/>
        <v>2560</v>
      </c>
      <c r="K18" s="33" t="s">
        <v>39</v>
      </c>
      <c r="L18" s="33"/>
    </row>
    <row r="19" spans="1:12" x14ac:dyDescent="0.25">
      <c r="A19" s="15" t="s">
        <v>91</v>
      </c>
      <c r="B19" s="14" t="s">
        <v>212</v>
      </c>
      <c r="C19" s="14" t="s">
        <v>213</v>
      </c>
      <c r="D19" s="15" t="s">
        <v>196</v>
      </c>
      <c r="E19" s="15">
        <v>2015</v>
      </c>
      <c r="F19" s="15" t="s">
        <v>44</v>
      </c>
      <c r="G19" s="16">
        <v>1</v>
      </c>
      <c r="H19" s="16">
        <v>5</v>
      </c>
      <c r="I19" s="18">
        <v>488</v>
      </c>
      <c r="J19" s="18">
        <f t="shared" si="0"/>
        <v>2440</v>
      </c>
      <c r="K19" s="33" t="s">
        <v>39</v>
      </c>
      <c r="L19" s="33"/>
    </row>
    <row r="20" spans="1:12" x14ac:dyDescent="0.25">
      <c r="A20" s="15" t="s">
        <v>91</v>
      </c>
      <c r="B20" s="14" t="s">
        <v>214</v>
      </c>
      <c r="C20" s="14" t="s">
        <v>215</v>
      </c>
      <c r="D20" s="15" t="s">
        <v>196</v>
      </c>
      <c r="E20" s="15">
        <v>2011</v>
      </c>
      <c r="F20" s="15" t="s">
        <v>44</v>
      </c>
      <c r="G20" s="16">
        <v>1</v>
      </c>
      <c r="H20" s="16">
        <v>5</v>
      </c>
      <c r="I20" s="18">
        <v>568</v>
      </c>
      <c r="J20" s="18">
        <f t="shared" si="0"/>
        <v>2840</v>
      </c>
      <c r="K20" s="33" t="s">
        <v>39</v>
      </c>
      <c r="L20" s="33"/>
    </row>
    <row r="21" spans="1:12" x14ac:dyDescent="0.25">
      <c r="A21" s="15" t="s">
        <v>91</v>
      </c>
      <c r="B21" s="14" t="s">
        <v>216</v>
      </c>
      <c r="C21" s="14" t="s">
        <v>217</v>
      </c>
      <c r="D21" s="15" t="s">
        <v>199</v>
      </c>
      <c r="E21" s="15" t="s">
        <v>169</v>
      </c>
      <c r="F21" s="15" t="s">
        <v>44</v>
      </c>
      <c r="G21" s="16">
        <v>1</v>
      </c>
      <c r="H21" s="16">
        <v>3</v>
      </c>
      <c r="I21" s="18">
        <v>1312</v>
      </c>
      <c r="J21" s="18">
        <f t="shared" si="0"/>
        <v>3936</v>
      </c>
      <c r="K21" s="33" t="s">
        <v>39</v>
      </c>
      <c r="L21" s="33"/>
    </row>
    <row r="22" spans="1:12" x14ac:dyDescent="0.25">
      <c r="A22" s="14" t="s">
        <v>34</v>
      </c>
      <c r="B22" s="14" t="s">
        <v>218</v>
      </c>
      <c r="C22" s="14" t="s">
        <v>107</v>
      </c>
      <c r="D22" s="15"/>
      <c r="E22" s="15"/>
      <c r="F22" s="15" t="s">
        <v>44</v>
      </c>
      <c r="G22" s="16">
        <v>1</v>
      </c>
      <c r="H22" s="16">
        <v>5</v>
      </c>
      <c r="I22" s="18">
        <v>397.5</v>
      </c>
      <c r="J22" s="18">
        <f t="shared" si="0"/>
        <v>1987.5</v>
      </c>
      <c r="K22" s="33" t="s">
        <v>39</v>
      </c>
      <c r="L22" s="33"/>
    </row>
    <row r="23" spans="1:12" x14ac:dyDescent="0.25">
      <c r="A23" s="14" t="s">
        <v>34</v>
      </c>
      <c r="B23" s="14" t="s">
        <v>219</v>
      </c>
      <c r="C23" s="14" t="s">
        <v>107</v>
      </c>
      <c r="D23" s="15"/>
      <c r="E23" s="15"/>
      <c r="F23" s="15" t="s">
        <v>44</v>
      </c>
      <c r="G23" s="16">
        <v>1</v>
      </c>
      <c r="H23" s="16">
        <v>5</v>
      </c>
      <c r="I23" s="18">
        <v>397.5</v>
      </c>
      <c r="J23" s="18">
        <f t="shared" si="0"/>
        <v>1987.5</v>
      </c>
      <c r="K23" s="33" t="s">
        <v>39</v>
      </c>
      <c r="L23" s="33"/>
    </row>
    <row r="24" spans="1:12" x14ac:dyDescent="0.25">
      <c r="A24" s="27" t="s">
        <v>45</v>
      </c>
      <c r="B24" s="27" t="s">
        <v>220</v>
      </c>
      <c r="C24" s="47" t="s">
        <v>221</v>
      </c>
      <c r="D24" s="30" t="s">
        <v>222</v>
      </c>
      <c r="E24" s="19">
        <v>2007</v>
      </c>
      <c r="F24" s="19" t="s">
        <v>44</v>
      </c>
      <c r="G24" s="34">
        <v>1</v>
      </c>
      <c r="H24" s="16">
        <v>5</v>
      </c>
      <c r="I24" s="18">
        <v>396</v>
      </c>
      <c r="J24" s="18">
        <f t="shared" si="0"/>
        <v>1980</v>
      </c>
      <c r="K24" s="33" t="s">
        <v>39</v>
      </c>
      <c r="L24" s="33"/>
    </row>
    <row r="25" spans="1:12" x14ac:dyDescent="0.25">
      <c r="A25" s="27" t="s">
        <v>45</v>
      </c>
      <c r="B25" s="27" t="s">
        <v>223</v>
      </c>
      <c r="C25" s="47" t="s">
        <v>221</v>
      </c>
      <c r="D25" s="30" t="s">
        <v>222</v>
      </c>
      <c r="E25" s="30" t="s">
        <v>224</v>
      </c>
      <c r="F25" s="19" t="s">
        <v>44</v>
      </c>
      <c r="G25" s="34">
        <v>2</v>
      </c>
      <c r="H25" s="16">
        <v>5</v>
      </c>
      <c r="I25" s="18">
        <v>396</v>
      </c>
      <c r="J25" s="18">
        <f t="shared" si="0"/>
        <v>1980</v>
      </c>
      <c r="K25" s="33" t="s">
        <v>39</v>
      </c>
      <c r="L25" s="33"/>
    </row>
    <row r="26" spans="1:12" x14ac:dyDescent="0.25">
      <c r="A26" s="6" t="s">
        <v>40</v>
      </c>
      <c r="B26" s="47" t="s">
        <v>225</v>
      </c>
      <c r="C26" s="47" t="s">
        <v>226</v>
      </c>
      <c r="D26" s="6" t="s">
        <v>227</v>
      </c>
      <c r="E26" s="6" t="s">
        <v>228</v>
      </c>
      <c r="F26" s="6" t="s">
        <v>44</v>
      </c>
      <c r="G26" s="6">
        <v>1</v>
      </c>
      <c r="H26" s="6">
        <v>5</v>
      </c>
      <c r="I26" s="6">
        <v>465</v>
      </c>
      <c r="J26" s="6">
        <v>1113.26</v>
      </c>
      <c r="K26" s="6" t="s">
        <v>39</v>
      </c>
      <c r="L26" s="6"/>
    </row>
    <row r="27" spans="1:12" x14ac:dyDescent="0.25">
      <c r="A27" s="44"/>
      <c r="B27" s="44"/>
      <c r="C27" s="35"/>
      <c r="D27" s="44"/>
      <c r="E27" s="35"/>
      <c r="F27" s="35"/>
      <c r="G27" s="45">
        <v>24</v>
      </c>
      <c r="H27" s="45">
        <f>SUM(H3:H26)</f>
        <v>117</v>
      </c>
      <c r="I27" s="37"/>
      <c r="J27" s="37">
        <f>SUM(J3:J26)</f>
        <v>49477.760000000002</v>
      </c>
      <c r="K27" s="44"/>
      <c r="L27" s="44"/>
    </row>
    <row r="28" spans="1:12" x14ac:dyDescent="0.25">
      <c r="A28" s="93" t="s">
        <v>1025</v>
      </c>
    </row>
    <row r="29" spans="1:12" x14ac:dyDescent="0.25">
      <c r="A29" s="27" t="s">
        <v>227</v>
      </c>
      <c r="B29" s="27" t="s">
        <v>1167</v>
      </c>
      <c r="C29" s="19" t="s">
        <v>1168</v>
      </c>
      <c r="D29" s="30" t="s">
        <v>227</v>
      </c>
      <c r="E29" s="33" t="s">
        <v>1169</v>
      </c>
      <c r="F29" s="19"/>
      <c r="G29" s="34">
        <v>2</v>
      </c>
      <c r="H29" s="16">
        <v>3</v>
      </c>
      <c r="I29" s="48">
        <v>319.2</v>
      </c>
      <c r="J29" s="18">
        <f t="shared" ref="J29:J57" si="1">I29*H29</f>
        <v>957.59999999999991</v>
      </c>
      <c r="K29" s="33" t="s">
        <v>39</v>
      </c>
      <c r="L29" s="33"/>
    </row>
    <row r="30" spans="1:12" x14ac:dyDescent="0.25">
      <c r="A30" s="27" t="s">
        <v>227</v>
      </c>
      <c r="B30" s="27" t="s">
        <v>1170</v>
      </c>
      <c r="C30" s="19" t="s">
        <v>1168</v>
      </c>
      <c r="D30" s="30" t="s">
        <v>227</v>
      </c>
      <c r="E30" s="33" t="s">
        <v>1169</v>
      </c>
      <c r="F30" s="19"/>
      <c r="G30" s="34">
        <v>2</v>
      </c>
      <c r="H30" s="16">
        <v>3</v>
      </c>
      <c r="I30" s="48">
        <v>319.2</v>
      </c>
      <c r="J30" s="18">
        <f t="shared" si="1"/>
        <v>957.59999999999991</v>
      </c>
      <c r="K30" s="33" t="s">
        <v>39</v>
      </c>
      <c r="L30" s="33"/>
    </row>
    <row r="31" spans="1:12" x14ac:dyDescent="0.25">
      <c r="A31" s="27" t="s">
        <v>227</v>
      </c>
      <c r="B31" s="27" t="s">
        <v>1171</v>
      </c>
      <c r="C31" s="19" t="s">
        <v>226</v>
      </c>
      <c r="D31" s="30" t="s">
        <v>227</v>
      </c>
      <c r="E31" s="33" t="s">
        <v>228</v>
      </c>
      <c r="F31" s="19" t="s">
        <v>44</v>
      </c>
      <c r="G31" s="34">
        <v>1</v>
      </c>
      <c r="H31" s="16">
        <v>5</v>
      </c>
      <c r="I31" s="48">
        <v>327.2</v>
      </c>
      <c r="J31" s="18">
        <f t="shared" si="1"/>
        <v>1636</v>
      </c>
      <c r="K31" s="33" t="s">
        <v>39</v>
      </c>
      <c r="L31" s="33"/>
    </row>
    <row r="32" spans="1:12" x14ac:dyDescent="0.25">
      <c r="A32" s="14" t="s">
        <v>305</v>
      </c>
      <c r="B32" s="14" t="s">
        <v>1172</v>
      </c>
      <c r="C32" s="14" t="s">
        <v>1173</v>
      </c>
      <c r="D32" s="15" t="s">
        <v>318</v>
      </c>
      <c r="E32" s="15">
        <v>2012</v>
      </c>
      <c r="F32" s="19" t="s">
        <v>44</v>
      </c>
      <c r="G32" s="16">
        <v>1</v>
      </c>
      <c r="H32" s="16">
        <v>5</v>
      </c>
      <c r="I32" s="18">
        <v>351.2</v>
      </c>
      <c r="J32" s="18">
        <f t="shared" si="1"/>
        <v>1756</v>
      </c>
      <c r="K32" s="33" t="s">
        <v>39</v>
      </c>
      <c r="L32" s="33"/>
    </row>
    <row r="33" spans="1:12" x14ac:dyDescent="0.25">
      <c r="A33" s="14" t="s">
        <v>305</v>
      </c>
      <c r="B33" s="14" t="s">
        <v>1174</v>
      </c>
      <c r="C33" s="14" t="s">
        <v>1175</v>
      </c>
      <c r="D33" s="15" t="s">
        <v>318</v>
      </c>
      <c r="E33" s="15">
        <v>2012</v>
      </c>
      <c r="F33" s="19" t="s">
        <v>44</v>
      </c>
      <c r="G33" s="16">
        <v>1</v>
      </c>
      <c r="H33" s="16">
        <v>5</v>
      </c>
      <c r="I33" s="18">
        <v>351.2</v>
      </c>
      <c r="J33" s="18">
        <f t="shared" si="1"/>
        <v>1756</v>
      </c>
      <c r="K33" s="33" t="s">
        <v>39</v>
      </c>
      <c r="L33" s="33"/>
    </row>
    <row r="34" spans="1:12" x14ac:dyDescent="0.25">
      <c r="A34" s="27" t="s">
        <v>305</v>
      </c>
      <c r="B34" s="27" t="s">
        <v>1176</v>
      </c>
      <c r="C34" s="19" t="s">
        <v>1177</v>
      </c>
      <c r="D34" s="30" t="s">
        <v>318</v>
      </c>
      <c r="E34" s="30">
        <v>2012</v>
      </c>
      <c r="F34" s="19" t="s">
        <v>44</v>
      </c>
      <c r="G34" s="34">
        <v>2</v>
      </c>
      <c r="H34" s="16">
        <v>3</v>
      </c>
      <c r="I34" s="18">
        <v>372.8</v>
      </c>
      <c r="J34" s="18">
        <f t="shared" si="1"/>
        <v>1118.4000000000001</v>
      </c>
      <c r="K34" s="33" t="s">
        <v>39</v>
      </c>
      <c r="L34" s="33"/>
    </row>
    <row r="35" spans="1:12" x14ac:dyDescent="0.25">
      <c r="A35" s="27" t="s">
        <v>305</v>
      </c>
      <c r="B35" s="27" t="s">
        <v>1178</v>
      </c>
      <c r="C35" s="19" t="s">
        <v>1177</v>
      </c>
      <c r="D35" s="30" t="s">
        <v>318</v>
      </c>
      <c r="E35" s="30">
        <v>2013</v>
      </c>
      <c r="F35" s="19" t="s">
        <v>44</v>
      </c>
      <c r="G35" s="34">
        <v>1</v>
      </c>
      <c r="H35" s="16">
        <v>5</v>
      </c>
      <c r="I35" s="18">
        <v>957.6</v>
      </c>
      <c r="J35" s="18">
        <f t="shared" si="1"/>
        <v>4788</v>
      </c>
      <c r="K35" s="33" t="s">
        <v>39</v>
      </c>
      <c r="L35" s="33"/>
    </row>
    <row r="36" spans="1:12" x14ac:dyDescent="0.25">
      <c r="A36" s="27" t="s">
        <v>305</v>
      </c>
      <c r="B36" s="27" t="s">
        <v>1179</v>
      </c>
      <c r="C36" s="19" t="s">
        <v>1180</v>
      </c>
      <c r="D36" s="30" t="s">
        <v>318</v>
      </c>
      <c r="E36" s="33"/>
      <c r="F36" s="19"/>
      <c r="G36" s="34">
        <v>1</v>
      </c>
      <c r="H36" s="16">
        <v>2</v>
      </c>
      <c r="I36" s="18">
        <v>379.2</v>
      </c>
      <c r="J36" s="18">
        <f t="shared" si="1"/>
        <v>758.4</v>
      </c>
      <c r="K36" s="33" t="s">
        <v>39</v>
      </c>
      <c r="L36" s="33"/>
    </row>
    <row r="37" spans="1:12" x14ac:dyDescent="0.25">
      <c r="A37" s="27" t="s">
        <v>305</v>
      </c>
      <c r="B37" s="27" t="s">
        <v>1181</v>
      </c>
      <c r="C37" s="19" t="s">
        <v>1180</v>
      </c>
      <c r="D37" s="30" t="s">
        <v>318</v>
      </c>
      <c r="E37" s="33"/>
      <c r="F37" s="19"/>
      <c r="G37" s="34">
        <v>1</v>
      </c>
      <c r="H37" s="16">
        <v>2</v>
      </c>
      <c r="I37" s="18">
        <v>451.2</v>
      </c>
      <c r="J37" s="18">
        <f t="shared" si="1"/>
        <v>902.4</v>
      </c>
      <c r="K37" s="33" t="s">
        <v>39</v>
      </c>
      <c r="L37" s="33"/>
    </row>
    <row r="38" spans="1:12" x14ac:dyDescent="0.25">
      <c r="A38" s="27" t="s">
        <v>305</v>
      </c>
      <c r="B38" s="27" t="s">
        <v>1182</v>
      </c>
      <c r="C38" s="19" t="s">
        <v>1183</v>
      </c>
      <c r="D38" s="30" t="s">
        <v>318</v>
      </c>
      <c r="E38" s="30">
        <v>2012</v>
      </c>
      <c r="F38" s="19" t="s">
        <v>44</v>
      </c>
      <c r="G38" s="34">
        <v>1</v>
      </c>
      <c r="H38" s="16">
        <v>5</v>
      </c>
      <c r="I38" s="18">
        <v>536.79999999999995</v>
      </c>
      <c r="J38" s="18">
        <f t="shared" si="1"/>
        <v>2684</v>
      </c>
      <c r="K38" s="33" t="s">
        <v>39</v>
      </c>
      <c r="L38" s="33"/>
    </row>
    <row r="39" spans="1:12" x14ac:dyDescent="0.25">
      <c r="A39" s="15" t="s">
        <v>99</v>
      </c>
      <c r="B39" s="14" t="s">
        <v>1184</v>
      </c>
      <c r="C39" s="14" t="s">
        <v>1185</v>
      </c>
      <c r="D39" s="15" t="s">
        <v>175</v>
      </c>
      <c r="E39" s="15">
        <v>2015</v>
      </c>
      <c r="F39" s="19" t="s">
        <v>44</v>
      </c>
      <c r="G39" s="16">
        <v>1</v>
      </c>
      <c r="H39" s="16">
        <v>5</v>
      </c>
      <c r="I39" s="18">
        <v>211.5</v>
      </c>
      <c r="J39" s="18">
        <f t="shared" si="1"/>
        <v>1057.5</v>
      </c>
      <c r="K39" s="33" t="s">
        <v>39</v>
      </c>
      <c r="L39" s="33"/>
    </row>
    <row r="40" spans="1:12" x14ac:dyDescent="0.25">
      <c r="A40" s="15" t="s">
        <v>99</v>
      </c>
      <c r="B40" s="14" t="s">
        <v>1186</v>
      </c>
      <c r="C40" s="14" t="s">
        <v>1187</v>
      </c>
      <c r="D40" s="15" t="s">
        <v>366</v>
      </c>
      <c r="E40" s="15">
        <v>2015</v>
      </c>
      <c r="F40" s="19" t="s">
        <v>44</v>
      </c>
      <c r="G40" s="16">
        <v>2</v>
      </c>
      <c r="H40" s="16">
        <v>3</v>
      </c>
      <c r="I40" s="18">
        <v>161.5</v>
      </c>
      <c r="J40" s="18">
        <f t="shared" si="1"/>
        <v>484.5</v>
      </c>
      <c r="K40" s="33" t="s">
        <v>39</v>
      </c>
      <c r="L40" s="33"/>
    </row>
    <row r="41" spans="1:12" x14ac:dyDescent="0.25">
      <c r="A41" s="14" t="s">
        <v>40</v>
      </c>
      <c r="B41" s="14" t="s">
        <v>1188</v>
      </c>
      <c r="C41" s="14" t="s">
        <v>1189</v>
      </c>
      <c r="D41" s="15" t="s">
        <v>1190</v>
      </c>
      <c r="E41" s="15">
        <v>2015</v>
      </c>
      <c r="F41" s="19" t="s">
        <v>44</v>
      </c>
      <c r="G41" s="16">
        <v>1</v>
      </c>
      <c r="H41" s="16">
        <v>5</v>
      </c>
      <c r="I41" s="18">
        <v>351</v>
      </c>
      <c r="J41" s="18">
        <f t="shared" si="1"/>
        <v>1755</v>
      </c>
      <c r="K41" s="33" t="s">
        <v>39</v>
      </c>
      <c r="L41" s="33"/>
    </row>
    <row r="42" spans="1:12" x14ac:dyDescent="0.25">
      <c r="A42" s="14" t="s">
        <v>40</v>
      </c>
      <c r="B42" s="14" t="s">
        <v>1191</v>
      </c>
      <c r="C42" s="14" t="s">
        <v>1192</v>
      </c>
      <c r="D42" s="15" t="s">
        <v>1193</v>
      </c>
      <c r="E42" s="15">
        <v>2015</v>
      </c>
      <c r="F42" s="19" t="s">
        <v>44</v>
      </c>
      <c r="G42" s="16">
        <v>1</v>
      </c>
      <c r="H42" s="16">
        <v>5</v>
      </c>
      <c r="I42" s="18">
        <v>254.15</v>
      </c>
      <c r="J42" s="18">
        <f t="shared" si="1"/>
        <v>1270.75</v>
      </c>
      <c r="K42" s="33" t="s">
        <v>39</v>
      </c>
      <c r="L42" s="33"/>
    </row>
    <row r="43" spans="1:12" x14ac:dyDescent="0.25">
      <c r="A43" s="14" t="s">
        <v>176</v>
      </c>
      <c r="B43" s="14" t="s">
        <v>1194</v>
      </c>
      <c r="C43" s="14" t="s">
        <v>1195</v>
      </c>
      <c r="D43" s="15" t="s">
        <v>182</v>
      </c>
      <c r="E43" s="15"/>
      <c r="F43" s="15"/>
      <c r="G43" s="16">
        <v>1</v>
      </c>
      <c r="H43" s="16">
        <v>2</v>
      </c>
      <c r="I43" s="18">
        <v>225</v>
      </c>
      <c r="J43" s="18">
        <f t="shared" si="1"/>
        <v>450</v>
      </c>
      <c r="K43" s="33" t="s">
        <v>39</v>
      </c>
      <c r="L43" s="33"/>
    </row>
    <row r="44" spans="1:12" x14ac:dyDescent="0.25">
      <c r="A44" s="27" t="s">
        <v>176</v>
      </c>
      <c r="B44" s="27" t="s">
        <v>1196</v>
      </c>
      <c r="C44" s="19" t="s">
        <v>1197</v>
      </c>
      <c r="D44" s="30" t="s">
        <v>182</v>
      </c>
      <c r="E44" s="19" t="s">
        <v>52</v>
      </c>
      <c r="F44" s="19"/>
      <c r="G44" s="34">
        <v>1</v>
      </c>
      <c r="H44" s="16">
        <v>2</v>
      </c>
      <c r="I44" s="48">
        <v>190.5</v>
      </c>
      <c r="J44" s="18">
        <f t="shared" si="1"/>
        <v>381</v>
      </c>
      <c r="K44" s="33" t="s">
        <v>39</v>
      </c>
      <c r="L44" s="33"/>
    </row>
    <row r="45" spans="1:12" x14ac:dyDescent="0.25">
      <c r="A45" s="14" t="s">
        <v>187</v>
      </c>
      <c r="B45" s="14" t="s">
        <v>1198</v>
      </c>
      <c r="C45" s="14" t="s">
        <v>1199</v>
      </c>
      <c r="D45" s="15" t="s">
        <v>87</v>
      </c>
      <c r="E45" s="15" t="s">
        <v>1200</v>
      </c>
      <c r="F45" s="19" t="s">
        <v>44</v>
      </c>
      <c r="G45" s="16">
        <v>2</v>
      </c>
      <c r="H45" s="16">
        <v>3</v>
      </c>
      <c r="I45" s="18">
        <v>169</v>
      </c>
      <c r="J45" s="18">
        <f t="shared" si="1"/>
        <v>507</v>
      </c>
      <c r="K45" s="33" t="s">
        <v>39</v>
      </c>
      <c r="L45" s="33"/>
    </row>
    <row r="46" spans="1:12" x14ac:dyDescent="0.25">
      <c r="A46" s="14" t="s">
        <v>187</v>
      </c>
      <c r="B46" s="14" t="s">
        <v>1201</v>
      </c>
      <c r="C46" s="14" t="s">
        <v>1202</v>
      </c>
      <c r="D46" s="15" t="s">
        <v>87</v>
      </c>
      <c r="E46" s="15" t="s">
        <v>1203</v>
      </c>
      <c r="F46" s="19" t="s">
        <v>44</v>
      </c>
      <c r="G46" s="16">
        <v>2</v>
      </c>
      <c r="H46" s="16">
        <v>3</v>
      </c>
      <c r="I46" s="18">
        <v>169</v>
      </c>
      <c r="J46" s="18">
        <f t="shared" si="1"/>
        <v>507</v>
      </c>
      <c r="K46" s="33" t="s">
        <v>39</v>
      </c>
      <c r="L46" s="33"/>
    </row>
    <row r="47" spans="1:12" x14ac:dyDescent="0.25">
      <c r="A47" s="14" t="s">
        <v>187</v>
      </c>
      <c r="B47" s="14" t="s">
        <v>1204</v>
      </c>
      <c r="C47" s="14" t="s">
        <v>1205</v>
      </c>
      <c r="D47" s="15" t="s">
        <v>87</v>
      </c>
      <c r="E47" s="15" t="s">
        <v>1200</v>
      </c>
      <c r="F47" s="19" t="s">
        <v>44</v>
      </c>
      <c r="G47" s="16">
        <v>2</v>
      </c>
      <c r="H47" s="16">
        <v>3</v>
      </c>
      <c r="I47" s="18">
        <v>162.5</v>
      </c>
      <c r="J47" s="18">
        <f t="shared" si="1"/>
        <v>487.5</v>
      </c>
      <c r="K47" s="33" t="s">
        <v>39</v>
      </c>
      <c r="L47" s="33"/>
    </row>
    <row r="48" spans="1:12" x14ac:dyDescent="0.25">
      <c r="A48" s="14" t="s">
        <v>187</v>
      </c>
      <c r="B48" s="14" t="s">
        <v>1206</v>
      </c>
      <c r="C48" s="14" t="s">
        <v>1207</v>
      </c>
      <c r="D48" s="15" t="s">
        <v>87</v>
      </c>
      <c r="E48" s="15">
        <v>2014</v>
      </c>
      <c r="F48" s="19" t="s">
        <v>44</v>
      </c>
      <c r="G48" s="16">
        <v>2</v>
      </c>
      <c r="H48" s="16">
        <v>3</v>
      </c>
      <c r="I48" s="18">
        <v>188.5</v>
      </c>
      <c r="J48" s="18">
        <f t="shared" si="1"/>
        <v>565.5</v>
      </c>
      <c r="K48" s="33" t="s">
        <v>39</v>
      </c>
      <c r="L48" s="33"/>
    </row>
    <row r="49" spans="1:12" x14ac:dyDescent="0.25">
      <c r="A49" s="14" t="s">
        <v>187</v>
      </c>
      <c r="B49" s="14" t="s">
        <v>1208</v>
      </c>
      <c r="C49" s="14" t="s">
        <v>1209</v>
      </c>
      <c r="D49" s="15" t="s">
        <v>87</v>
      </c>
      <c r="E49" s="15">
        <v>2015</v>
      </c>
      <c r="F49" s="19" t="s">
        <v>44</v>
      </c>
      <c r="G49" s="16">
        <v>2</v>
      </c>
      <c r="H49" s="16">
        <v>3</v>
      </c>
      <c r="I49" s="18">
        <v>279.5</v>
      </c>
      <c r="J49" s="18">
        <f t="shared" si="1"/>
        <v>838.5</v>
      </c>
      <c r="K49" s="33" t="s">
        <v>39</v>
      </c>
      <c r="L49" s="33"/>
    </row>
    <row r="50" spans="1:12" x14ac:dyDescent="0.25">
      <c r="A50" s="14" t="s">
        <v>187</v>
      </c>
      <c r="B50" s="14" t="s">
        <v>1210</v>
      </c>
      <c r="C50" s="14" t="s">
        <v>1211</v>
      </c>
      <c r="D50" s="15" t="s">
        <v>87</v>
      </c>
      <c r="E50" s="15">
        <v>2015</v>
      </c>
      <c r="F50" s="19" t="s">
        <v>44</v>
      </c>
      <c r="G50" s="16">
        <v>2</v>
      </c>
      <c r="H50" s="16">
        <v>3</v>
      </c>
      <c r="I50" s="18">
        <v>253.5</v>
      </c>
      <c r="J50" s="18">
        <f t="shared" si="1"/>
        <v>760.5</v>
      </c>
      <c r="K50" s="33" t="s">
        <v>39</v>
      </c>
      <c r="L50" s="33"/>
    </row>
    <row r="51" spans="1:12" x14ac:dyDescent="0.25">
      <c r="A51" s="14" t="s">
        <v>187</v>
      </c>
      <c r="B51" s="14" t="s">
        <v>1212</v>
      </c>
      <c r="C51" s="14" t="s">
        <v>1213</v>
      </c>
      <c r="D51" s="15" t="s">
        <v>87</v>
      </c>
      <c r="E51" s="15">
        <v>2015</v>
      </c>
      <c r="F51" s="19" t="s">
        <v>44</v>
      </c>
      <c r="G51" s="16">
        <v>2</v>
      </c>
      <c r="H51" s="16">
        <v>3</v>
      </c>
      <c r="I51" s="18">
        <v>182</v>
      </c>
      <c r="J51" s="18">
        <f t="shared" si="1"/>
        <v>546</v>
      </c>
      <c r="K51" s="33" t="s">
        <v>39</v>
      </c>
      <c r="L51" s="33"/>
    </row>
    <row r="52" spans="1:12" x14ac:dyDescent="0.25">
      <c r="A52" s="27" t="s">
        <v>45</v>
      </c>
      <c r="B52" s="27" t="s">
        <v>1214</v>
      </c>
      <c r="C52" s="19" t="s">
        <v>221</v>
      </c>
      <c r="D52" s="30" t="s">
        <v>222</v>
      </c>
      <c r="E52" s="33"/>
      <c r="F52" s="19" t="s">
        <v>44</v>
      </c>
      <c r="G52" s="34">
        <v>1</v>
      </c>
      <c r="H52" s="16">
        <v>5</v>
      </c>
      <c r="I52" s="18">
        <v>396</v>
      </c>
      <c r="J52" s="18">
        <f t="shared" si="1"/>
        <v>1980</v>
      </c>
      <c r="K52" s="33" t="s">
        <v>39</v>
      </c>
      <c r="L52" s="33"/>
    </row>
    <row r="53" spans="1:12" x14ac:dyDescent="0.25">
      <c r="A53" s="15" t="s">
        <v>91</v>
      </c>
      <c r="B53" s="14" t="s">
        <v>1215</v>
      </c>
      <c r="C53" s="14" t="s">
        <v>1216</v>
      </c>
      <c r="D53" s="15" t="s">
        <v>199</v>
      </c>
      <c r="E53" s="15" t="s">
        <v>1217</v>
      </c>
      <c r="F53" s="19" t="s">
        <v>44</v>
      </c>
      <c r="G53" s="16">
        <v>1</v>
      </c>
      <c r="H53" s="16">
        <v>3</v>
      </c>
      <c r="I53" s="18">
        <v>1080</v>
      </c>
      <c r="J53" s="18">
        <f t="shared" si="1"/>
        <v>3240</v>
      </c>
      <c r="K53" s="33" t="s">
        <v>39</v>
      </c>
      <c r="L53" s="33"/>
    </row>
    <row r="54" spans="1:12" x14ac:dyDescent="0.25">
      <c r="A54" s="15" t="s">
        <v>91</v>
      </c>
      <c r="B54" s="14" t="s">
        <v>1218</v>
      </c>
      <c r="C54" s="14" t="s">
        <v>262</v>
      </c>
      <c r="D54" s="15" t="s">
        <v>199</v>
      </c>
      <c r="E54" s="15" t="s">
        <v>1219</v>
      </c>
      <c r="F54" s="19" t="s">
        <v>44</v>
      </c>
      <c r="G54" s="16">
        <v>1</v>
      </c>
      <c r="H54" s="16">
        <v>3</v>
      </c>
      <c r="I54" s="18">
        <v>960</v>
      </c>
      <c r="J54" s="18">
        <f t="shared" si="1"/>
        <v>2880</v>
      </c>
      <c r="K54" s="33" t="s">
        <v>39</v>
      </c>
      <c r="L54" s="33"/>
    </row>
    <row r="55" spans="1:12" x14ac:dyDescent="0.25">
      <c r="A55" s="15" t="s">
        <v>91</v>
      </c>
      <c r="B55" s="14" t="s">
        <v>1220</v>
      </c>
      <c r="C55" s="14" t="s">
        <v>1221</v>
      </c>
      <c r="D55" s="15" t="s">
        <v>199</v>
      </c>
      <c r="E55" s="15" t="s">
        <v>200</v>
      </c>
      <c r="F55" s="19" t="s">
        <v>44</v>
      </c>
      <c r="G55" s="16">
        <v>1</v>
      </c>
      <c r="H55" s="16">
        <v>5</v>
      </c>
      <c r="I55" s="18">
        <v>824</v>
      </c>
      <c r="J55" s="18">
        <f t="shared" si="1"/>
        <v>4120</v>
      </c>
      <c r="K55" s="33" t="s">
        <v>39</v>
      </c>
      <c r="L55" s="33"/>
    </row>
    <row r="56" spans="1:12" x14ac:dyDescent="0.25">
      <c r="A56" s="15" t="s">
        <v>91</v>
      </c>
      <c r="B56" s="14" t="s">
        <v>1222</v>
      </c>
      <c r="C56" s="14" t="s">
        <v>1223</v>
      </c>
      <c r="D56" s="15" t="s">
        <v>196</v>
      </c>
      <c r="E56" s="15">
        <v>2014</v>
      </c>
      <c r="F56" s="19" t="s">
        <v>44</v>
      </c>
      <c r="G56" s="16">
        <v>1</v>
      </c>
      <c r="H56" s="16">
        <v>5</v>
      </c>
      <c r="I56" s="18">
        <v>520</v>
      </c>
      <c r="J56" s="18">
        <f t="shared" si="1"/>
        <v>2600</v>
      </c>
      <c r="K56" s="33" t="s">
        <v>39</v>
      </c>
      <c r="L56" s="33"/>
    </row>
    <row r="57" spans="1:12" x14ac:dyDescent="0.25">
      <c r="A57" s="15" t="s">
        <v>91</v>
      </c>
      <c r="B57" s="14" t="s">
        <v>212</v>
      </c>
      <c r="C57" s="14" t="s">
        <v>213</v>
      </c>
      <c r="D57" s="15" t="s">
        <v>196</v>
      </c>
      <c r="E57" s="15">
        <v>2015</v>
      </c>
      <c r="F57" s="19" t="s">
        <v>44</v>
      </c>
      <c r="G57" s="16">
        <v>1</v>
      </c>
      <c r="H57" s="16">
        <v>5</v>
      </c>
      <c r="I57" s="18">
        <v>488</v>
      </c>
      <c r="J57" s="18">
        <f t="shared" si="1"/>
        <v>2440</v>
      </c>
      <c r="K57" s="33" t="s">
        <v>39</v>
      </c>
      <c r="L57" s="33"/>
    </row>
    <row r="58" spans="1:12" x14ac:dyDescent="0.25">
      <c r="A58" s="14" t="s">
        <v>176</v>
      </c>
      <c r="B58" s="14" t="s">
        <v>1224</v>
      </c>
      <c r="C58" s="14" t="s">
        <v>1225</v>
      </c>
      <c r="D58" s="15" t="s">
        <v>412</v>
      </c>
      <c r="E58" s="15"/>
      <c r="F58" s="19" t="s">
        <v>44</v>
      </c>
      <c r="G58" s="16">
        <v>2</v>
      </c>
      <c r="H58" s="16">
        <v>3</v>
      </c>
      <c r="I58" s="18">
        <v>338.1</v>
      </c>
      <c r="J58" s="18">
        <f>I58*H58</f>
        <v>1014.3000000000001</v>
      </c>
      <c r="K58" s="33" t="s">
        <v>39</v>
      </c>
      <c r="L58" s="33"/>
    </row>
    <row r="59" spans="1:12" x14ac:dyDescent="0.25">
      <c r="A59" s="44"/>
      <c r="B59" s="44"/>
      <c r="C59" s="35"/>
      <c r="D59" s="44"/>
      <c r="E59" s="44"/>
      <c r="F59" s="35"/>
      <c r="G59" s="45">
        <v>30</v>
      </c>
      <c r="H59" s="45">
        <f>SUM(H29:H58)</f>
        <v>110</v>
      </c>
      <c r="I59" s="37"/>
      <c r="J59" s="94">
        <f>SUM(J29:J58)</f>
        <v>45199.450000000004</v>
      </c>
      <c r="K59" s="56"/>
      <c r="L59" s="5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B31" sqref="B31"/>
    </sheetView>
  </sheetViews>
  <sheetFormatPr baseColWidth="10" defaultRowHeight="15" x14ac:dyDescent="0.25"/>
  <cols>
    <col min="1" max="1" width="23.140625" customWidth="1"/>
    <col min="2" max="2" width="47.5703125" customWidth="1"/>
    <col min="3" max="3" width="20.85546875" customWidth="1"/>
    <col min="4" max="4" width="22.42578125" customWidth="1"/>
  </cols>
  <sheetData>
    <row r="1" spans="1:12" x14ac:dyDescent="0.25">
      <c r="A1" s="88" t="s">
        <v>90</v>
      </c>
    </row>
    <row r="2" spans="1:12" x14ac:dyDescent="0.25">
      <c r="A2" s="58" t="s">
        <v>23</v>
      </c>
      <c r="B2" s="58" t="s">
        <v>24</v>
      </c>
      <c r="C2" s="58" t="s">
        <v>25</v>
      </c>
      <c r="D2" s="58" t="s">
        <v>26</v>
      </c>
      <c r="E2" s="58" t="s">
        <v>27</v>
      </c>
      <c r="F2" s="58" t="s">
        <v>28</v>
      </c>
      <c r="G2" s="59" t="s">
        <v>29</v>
      </c>
      <c r="H2" s="59" t="s">
        <v>30</v>
      </c>
      <c r="I2" s="60" t="s">
        <v>31</v>
      </c>
      <c r="J2" s="60" t="s">
        <v>32</v>
      </c>
      <c r="K2" s="60" t="s">
        <v>33</v>
      </c>
      <c r="L2" s="60" t="s">
        <v>30</v>
      </c>
    </row>
    <row r="3" spans="1:12" x14ac:dyDescent="0.25">
      <c r="A3" s="27" t="s">
        <v>48</v>
      </c>
      <c r="B3" s="27" t="s">
        <v>408</v>
      </c>
      <c r="C3" s="19" t="s">
        <v>409</v>
      </c>
      <c r="D3" s="30" t="s">
        <v>61</v>
      </c>
      <c r="E3" s="19">
        <v>2013</v>
      </c>
      <c r="F3" s="15" t="s">
        <v>44</v>
      </c>
      <c r="G3" s="34">
        <v>1</v>
      </c>
      <c r="H3" s="34">
        <v>3</v>
      </c>
      <c r="I3" s="48">
        <v>2303.36</v>
      </c>
      <c r="J3" s="18">
        <f t="shared" ref="J3:J15" si="0">I3*H3</f>
        <v>6910.08</v>
      </c>
      <c r="K3" s="33" t="s">
        <v>39</v>
      </c>
      <c r="L3" s="33"/>
    </row>
    <row r="4" spans="1:12" x14ac:dyDescent="0.25">
      <c r="A4" s="14" t="s">
        <v>357</v>
      </c>
      <c r="B4" s="14" t="s">
        <v>410</v>
      </c>
      <c r="C4" s="14" t="s">
        <v>411</v>
      </c>
      <c r="D4" s="14" t="s">
        <v>412</v>
      </c>
      <c r="E4" s="15" t="s">
        <v>413</v>
      </c>
      <c r="F4" s="15" t="s">
        <v>44</v>
      </c>
      <c r="G4" s="16">
        <v>1</v>
      </c>
      <c r="H4" s="34">
        <v>5</v>
      </c>
      <c r="I4" s="18">
        <v>350</v>
      </c>
      <c r="J4" s="18">
        <f t="shared" si="0"/>
        <v>1750</v>
      </c>
      <c r="K4" s="33" t="s">
        <v>39</v>
      </c>
      <c r="L4" s="33"/>
    </row>
    <row r="5" spans="1:12" x14ac:dyDescent="0.25">
      <c r="A5" s="27" t="s">
        <v>282</v>
      </c>
      <c r="B5" s="27" t="s">
        <v>414</v>
      </c>
      <c r="C5" s="19" t="s">
        <v>415</v>
      </c>
      <c r="D5" s="33" t="s">
        <v>416</v>
      </c>
      <c r="E5" s="28">
        <v>2014</v>
      </c>
      <c r="F5" s="15" t="s">
        <v>44</v>
      </c>
      <c r="G5" s="34">
        <v>1</v>
      </c>
      <c r="H5" s="34">
        <v>5</v>
      </c>
      <c r="I5" s="48">
        <v>746.25</v>
      </c>
      <c r="J5" s="18">
        <f t="shared" si="0"/>
        <v>3731.25</v>
      </c>
      <c r="K5" s="33" t="s">
        <v>39</v>
      </c>
      <c r="L5" s="33"/>
    </row>
    <row r="6" spans="1:12" x14ac:dyDescent="0.25">
      <c r="A6" s="27" t="s">
        <v>282</v>
      </c>
      <c r="B6" s="27" t="s">
        <v>417</v>
      </c>
      <c r="C6" s="19" t="s">
        <v>418</v>
      </c>
      <c r="D6" s="33" t="s">
        <v>182</v>
      </c>
      <c r="E6" s="19" t="s">
        <v>419</v>
      </c>
      <c r="F6" s="15" t="s">
        <v>44</v>
      </c>
      <c r="G6" s="34">
        <v>1</v>
      </c>
      <c r="H6" s="34">
        <v>5</v>
      </c>
      <c r="I6" s="48">
        <v>817.5</v>
      </c>
      <c r="J6" s="18">
        <f t="shared" si="0"/>
        <v>4087.5</v>
      </c>
      <c r="K6" s="33" t="s">
        <v>39</v>
      </c>
      <c r="L6" s="33"/>
    </row>
    <row r="7" spans="1:12" x14ac:dyDescent="0.25">
      <c r="A7" s="27" t="s">
        <v>282</v>
      </c>
      <c r="B7" s="27" t="s">
        <v>420</v>
      </c>
      <c r="C7" s="19" t="s">
        <v>421</v>
      </c>
      <c r="D7" s="30" t="s">
        <v>416</v>
      </c>
      <c r="E7" s="19">
        <v>2014</v>
      </c>
      <c r="F7" s="15" t="s">
        <v>44</v>
      </c>
      <c r="G7" s="34">
        <v>1</v>
      </c>
      <c r="H7" s="34">
        <v>5</v>
      </c>
      <c r="I7" s="48">
        <v>952.5</v>
      </c>
      <c r="J7" s="18">
        <f t="shared" si="0"/>
        <v>4762.5</v>
      </c>
      <c r="K7" s="33" t="s">
        <v>39</v>
      </c>
      <c r="L7" s="33"/>
    </row>
    <row r="8" spans="1:12" x14ac:dyDescent="0.25">
      <c r="A8" s="14" t="s">
        <v>91</v>
      </c>
      <c r="B8" s="14" t="s">
        <v>422</v>
      </c>
      <c r="C8" s="14" t="s">
        <v>262</v>
      </c>
      <c r="D8" s="15" t="s">
        <v>423</v>
      </c>
      <c r="E8" s="15">
        <v>1999</v>
      </c>
      <c r="F8" s="15" t="s">
        <v>44</v>
      </c>
      <c r="G8" s="16">
        <v>1</v>
      </c>
      <c r="H8" s="34">
        <v>1</v>
      </c>
      <c r="I8" s="61">
        <v>320</v>
      </c>
      <c r="J8" s="18">
        <f t="shared" si="0"/>
        <v>320</v>
      </c>
      <c r="K8" s="33" t="s">
        <v>39</v>
      </c>
      <c r="L8" s="33"/>
    </row>
    <row r="9" spans="1:12" x14ac:dyDescent="0.25">
      <c r="A9" s="33" t="s">
        <v>91</v>
      </c>
      <c r="B9" s="33" t="s">
        <v>424</v>
      </c>
      <c r="C9" s="19" t="s">
        <v>425</v>
      </c>
      <c r="D9" s="33" t="s">
        <v>426</v>
      </c>
      <c r="E9" s="19">
        <v>2003</v>
      </c>
      <c r="F9" s="15" t="s">
        <v>44</v>
      </c>
      <c r="G9" s="34">
        <v>1</v>
      </c>
      <c r="H9" s="34">
        <v>2</v>
      </c>
      <c r="I9" s="62">
        <v>516</v>
      </c>
      <c r="J9" s="18">
        <f t="shared" si="0"/>
        <v>1032</v>
      </c>
      <c r="K9" s="33" t="s">
        <v>39</v>
      </c>
      <c r="L9" s="33"/>
    </row>
    <row r="10" spans="1:12" x14ac:dyDescent="0.25">
      <c r="A10" s="33" t="s">
        <v>91</v>
      </c>
      <c r="B10" s="33" t="s">
        <v>427</v>
      </c>
      <c r="C10" s="19" t="s">
        <v>428</v>
      </c>
      <c r="D10" s="33" t="s">
        <v>426</v>
      </c>
      <c r="E10" s="19">
        <v>2003</v>
      </c>
      <c r="F10" s="15" t="s">
        <v>44</v>
      </c>
      <c r="G10" s="34">
        <v>1</v>
      </c>
      <c r="H10" s="34">
        <v>3</v>
      </c>
      <c r="I10" s="62">
        <v>772</v>
      </c>
      <c r="J10" s="18">
        <f t="shared" si="0"/>
        <v>2316</v>
      </c>
      <c r="K10" s="33" t="s">
        <v>39</v>
      </c>
      <c r="L10" s="33"/>
    </row>
    <row r="11" spans="1:12" x14ac:dyDescent="0.25">
      <c r="A11" s="33" t="s">
        <v>91</v>
      </c>
      <c r="B11" s="33" t="s">
        <v>429</v>
      </c>
      <c r="C11" s="19" t="s">
        <v>430</v>
      </c>
      <c r="D11" s="33" t="s">
        <v>426</v>
      </c>
      <c r="E11" s="19">
        <v>1997</v>
      </c>
      <c r="F11" s="15" t="s">
        <v>44</v>
      </c>
      <c r="G11" s="34">
        <v>1</v>
      </c>
      <c r="H11" s="34">
        <v>1</v>
      </c>
      <c r="I11" s="62">
        <v>952</v>
      </c>
      <c r="J11" s="18">
        <f t="shared" si="0"/>
        <v>952</v>
      </c>
      <c r="K11" s="33" t="s">
        <v>39</v>
      </c>
      <c r="L11" s="33"/>
    </row>
    <row r="12" spans="1:12" x14ac:dyDescent="0.25">
      <c r="A12" s="33" t="s">
        <v>91</v>
      </c>
      <c r="B12" s="33" t="s">
        <v>431</v>
      </c>
      <c r="C12" s="19" t="s">
        <v>432</v>
      </c>
      <c r="D12" s="33" t="s">
        <v>426</v>
      </c>
      <c r="E12" s="19">
        <v>2000</v>
      </c>
      <c r="F12" s="15" t="s">
        <v>44</v>
      </c>
      <c r="G12" s="34">
        <v>1</v>
      </c>
      <c r="H12" s="34">
        <v>1</v>
      </c>
      <c r="I12" s="62">
        <v>1028</v>
      </c>
      <c r="J12" s="18">
        <f t="shared" si="0"/>
        <v>1028</v>
      </c>
      <c r="K12" s="33" t="s">
        <v>39</v>
      </c>
      <c r="L12" s="33"/>
    </row>
    <row r="13" spans="1:12" x14ac:dyDescent="0.25">
      <c r="A13" s="14" t="s">
        <v>91</v>
      </c>
      <c r="B13" s="14" t="s">
        <v>433</v>
      </c>
      <c r="C13" s="14" t="s">
        <v>434</v>
      </c>
      <c r="D13" s="15" t="s">
        <v>426</v>
      </c>
      <c r="E13" s="15">
        <v>2006</v>
      </c>
      <c r="F13" s="15" t="s">
        <v>44</v>
      </c>
      <c r="G13" s="16">
        <v>1</v>
      </c>
      <c r="H13" s="34">
        <v>2</v>
      </c>
      <c r="I13" s="61">
        <v>1288</v>
      </c>
      <c r="J13" s="18">
        <f t="shared" si="0"/>
        <v>2576</v>
      </c>
      <c r="K13" s="33" t="s">
        <v>39</v>
      </c>
      <c r="L13" s="33"/>
    </row>
    <row r="14" spans="1:12" x14ac:dyDescent="0.25">
      <c r="A14" s="33" t="s">
        <v>91</v>
      </c>
      <c r="B14" s="33" t="s">
        <v>435</v>
      </c>
      <c r="C14" s="19" t="s">
        <v>436</v>
      </c>
      <c r="D14" s="33" t="s">
        <v>426</v>
      </c>
      <c r="E14" s="19">
        <v>1999</v>
      </c>
      <c r="F14" s="15" t="s">
        <v>44</v>
      </c>
      <c r="G14" s="34">
        <v>1</v>
      </c>
      <c r="H14" s="34">
        <v>1</v>
      </c>
      <c r="I14" s="62">
        <v>1796</v>
      </c>
      <c r="J14" s="18">
        <f t="shared" si="0"/>
        <v>1796</v>
      </c>
      <c r="K14" s="33" t="s">
        <v>39</v>
      </c>
      <c r="L14" s="33"/>
    </row>
    <row r="15" spans="1:12" x14ac:dyDescent="0.25">
      <c r="A15" s="33" t="s">
        <v>91</v>
      </c>
      <c r="B15" s="33" t="s">
        <v>437</v>
      </c>
      <c r="C15" s="19" t="s">
        <v>438</v>
      </c>
      <c r="D15" s="33" t="s">
        <v>439</v>
      </c>
      <c r="E15" s="19" t="s">
        <v>297</v>
      </c>
      <c r="F15" s="15" t="s">
        <v>44</v>
      </c>
      <c r="G15" s="34">
        <v>1</v>
      </c>
      <c r="H15" s="34">
        <v>5</v>
      </c>
      <c r="I15" s="62">
        <v>3744</v>
      </c>
      <c r="J15" s="18">
        <f t="shared" si="0"/>
        <v>18720</v>
      </c>
      <c r="K15" s="33" t="s">
        <v>39</v>
      </c>
      <c r="L15" s="33"/>
    </row>
    <row r="16" spans="1:12" x14ac:dyDescent="0.25">
      <c r="A16" s="44"/>
      <c r="B16" s="44"/>
      <c r="C16" s="35"/>
      <c r="D16" s="44"/>
      <c r="E16" s="35"/>
      <c r="F16" s="35"/>
      <c r="G16" s="45">
        <v>13</v>
      </c>
      <c r="H16" s="45">
        <f>SUM(H3:H15)</f>
        <v>39</v>
      </c>
      <c r="I16" s="37"/>
      <c r="J16" s="37">
        <f>SUM(J3:J15)</f>
        <v>49981.33</v>
      </c>
      <c r="K16" s="44"/>
      <c r="L16" s="44"/>
    </row>
    <row r="17" spans="1:12" x14ac:dyDescent="0.25">
      <c r="A17" s="98" t="s">
        <v>1025</v>
      </c>
      <c r="B17" s="44"/>
      <c r="C17" s="35"/>
      <c r="D17" s="44"/>
      <c r="E17" s="35"/>
      <c r="F17" s="35"/>
      <c r="G17" s="45"/>
      <c r="H17" s="45"/>
      <c r="I17" s="37"/>
      <c r="J17" s="37"/>
      <c r="K17" s="44"/>
      <c r="L17" s="44"/>
    </row>
    <row r="18" spans="1:12" x14ac:dyDescent="0.25">
      <c r="A18" s="14" t="s">
        <v>1226</v>
      </c>
      <c r="B18" s="14" t="s">
        <v>1227</v>
      </c>
      <c r="C18" s="14" t="s">
        <v>1228</v>
      </c>
      <c r="D18" s="15" t="s">
        <v>1229</v>
      </c>
      <c r="E18" s="15" t="s">
        <v>337</v>
      </c>
      <c r="F18" s="19" t="s">
        <v>44</v>
      </c>
      <c r="G18" s="16">
        <v>1</v>
      </c>
      <c r="H18" s="34">
        <v>4</v>
      </c>
      <c r="I18" s="18">
        <v>1770</v>
      </c>
      <c r="J18" s="18">
        <f t="shared" ref="J18:J26" si="1">I18*H18</f>
        <v>7080</v>
      </c>
      <c r="K18" s="33" t="s">
        <v>39</v>
      </c>
      <c r="L18" s="33"/>
    </row>
    <row r="19" spans="1:12" x14ac:dyDescent="0.25">
      <c r="A19" s="27" t="s">
        <v>1226</v>
      </c>
      <c r="B19" s="27" t="s">
        <v>1230</v>
      </c>
      <c r="C19" s="19" t="s">
        <v>1231</v>
      </c>
      <c r="D19" s="30" t="s">
        <v>1232</v>
      </c>
      <c r="E19" s="33">
        <v>2013</v>
      </c>
      <c r="F19" s="19" t="s">
        <v>44</v>
      </c>
      <c r="G19" s="34">
        <v>1</v>
      </c>
      <c r="H19" s="34">
        <v>5</v>
      </c>
      <c r="I19" s="48">
        <v>561</v>
      </c>
      <c r="J19" s="18">
        <f t="shared" si="1"/>
        <v>2805</v>
      </c>
      <c r="K19" s="33" t="s">
        <v>39</v>
      </c>
      <c r="L19" s="33"/>
    </row>
    <row r="20" spans="1:12" x14ac:dyDescent="0.25">
      <c r="A20" s="14" t="s">
        <v>301</v>
      </c>
      <c r="B20" s="14" t="s">
        <v>1233</v>
      </c>
      <c r="C20" s="14" t="s">
        <v>1234</v>
      </c>
      <c r="D20" s="15" t="s">
        <v>304</v>
      </c>
      <c r="E20" s="15">
        <v>2014</v>
      </c>
      <c r="F20" s="19" t="s">
        <v>44</v>
      </c>
      <c r="G20" s="16">
        <v>1</v>
      </c>
      <c r="H20" s="34">
        <v>2</v>
      </c>
      <c r="I20" s="18">
        <v>267.75</v>
      </c>
      <c r="J20" s="18">
        <f t="shared" si="1"/>
        <v>535.5</v>
      </c>
      <c r="K20" s="33" t="s">
        <v>39</v>
      </c>
      <c r="L20" s="33"/>
    </row>
    <row r="21" spans="1:12" x14ac:dyDescent="0.25">
      <c r="A21" s="33" t="s">
        <v>40</v>
      </c>
      <c r="B21" s="33" t="s">
        <v>1235</v>
      </c>
      <c r="C21" s="47" t="s">
        <v>1236</v>
      </c>
      <c r="D21" s="47" t="s">
        <v>108</v>
      </c>
      <c r="E21" s="47">
        <v>2013</v>
      </c>
      <c r="F21" s="19" t="s">
        <v>44</v>
      </c>
      <c r="G21" s="34">
        <v>1</v>
      </c>
      <c r="H21" s="34">
        <v>5</v>
      </c>
      <c r="I21" s="48">
        <v>425</v>
      </c>
      <c r="J21" s="18">
        <f t="shared" si="1"/>
        <v>2125</v>
      </c>
      <c r="K21" s="33" t="s">
        <v>39</v>
      </c>
      <c r="L21" s="33"/>
    </row>
    <row r="22" spans="1:12" x14ac:dyDescent="0.25">
      <c r="A22" s="14" t="s">
        <v>176</v>
      </c>
      <c r="B22" s="14" t="s">
        <v>1237</v>
      </c>
      <c r="C22" s="14" t="s">
        <v>1238</v>
      </c>
      <c r="D22" s="15" t="s">
        <v>1239</v>
      </c>
      <c r="E22" s="15" t="s">
        <v>1240</v>
      </c>
      <c r="F22" s="19" t="s">
        <v>44</v>
      </c>
      <c r="G22" s="16">
        <v>1</v>
      </c>
      <c r="H22" s="34">
        <v>5</v>
      </c>
      <c r="I22" s="18">
        <v>573.29999999999995</v>
      </c>
      <c r="J22" s="18">
        <f t="shared" si="1"/>
        <v>2866.5</v>
      </c>
      <c r="K22" s="33" t="s">
        <v>39</v>
      </c>
      <c r="L22" s="33"/>
    </row>
    <row r="23" spans="1:12" x14ac:dyDescent="0.25">
      <c r="A23" s="27" t="s">
        <v>282</v>
      </c>
      <c r="B23" s="27" t="s">
        <v>1241</v>
      </c>
      <c r="C23" s="19" t="s">
        <v>1242</v>
      </c>
      <c r="D23" s="33" t="s">
        <v>416</v>
      </c>
      <c r="E23" s="33">
        <v>2009</v>
      </c>
      <c r="F23" s="19" t="s">
        <v>44</v>
      </c>
      <c r="G23" s="34">
        <v>1</v>
      </c>
      <c r="H23" s="34">
        <v>3</v>
      </c>
      <c r="I23" s="48">
        <v>603.75</v>
      </c>
      <c r="J23" s="18">
        <f t="shared" si="1"/>
        <v>1811.25</v>
      </c>
      <c r="K23" s="33" t="s">
        <v>39</v>
      </c>
      <c r="L23" s="33"/>
    </row>
    <row r="24" spans="1:12" x14ac:dyDescent="0.25">
      <c r="A24" s="27" t="s">
        <v>282</v>
      </c>
      <c r="B24" s="27" t="s">
        <v>1243</v>
      </c>
      <c r="C24" s="19" t="s">
        <v>1244</v>
      </c>
      <c r="D24" s="33" t="s">
        <v>285</v>
      </c>
      <c r="E24" s="33" t="s">
        <v>1245</v>
      </c>
      <c r="F24" s="19" t="s">
        <v>44</v>
      </c>
      <c r="G24" s="34">
        <v>1</v>
      </c>
      <c r="H24" s="34">
        <v>5</v>
      </c>
      <c r="I24" s="48">
        <v>808.5</v>
      </c>
      <c r="J24" s="18">
        <f t="shared" si="1"/>
        <v>4042.5</v>
      </c>
      <c r="K24" s="33" t="s">
        <v>39</v>
      </c>
      <c r="L24" s="33"/>
    </row>
    <row r="25" spans="1:12" x14ac:dyDescent="0.25">
      <c r="A25" s="27" t="s">
        <v>517</v>
      </c>
      <c r="B25" s="27" t="s">
        <v>1246</v>
      </c>
      <c r="C25" s="19" t="s">
        <v>1247</v>
      </c>
      <c r="D25" s="30" t="s">
        <v>1248</v>
      </c>
      <c r="E25" s="30" t="s">
        <v>1098</v>
      </c>
      <c r="F25" s="19" t="s">
        <v>44</v>
      </c>
      <c r="G25" s="34">
        <v>1</v>
      </c>
      <c r="H25" s="34">
        <v>5</v>
      </c>
      <c r="I25" s="48">
        <v>552</v>
      </c>
      <c r="J25" s="18">
        <f t="shared" si="1"/>
        <v>2760</v>
      </c>
      <c r="K25" s="33" t="s">
        <v>39</v>
      </c>
      <c r="L25" s="33"/>
    </row>
    <row r="26" spans="1:12" x14ac:dyDescent="0.25">
      <c r="A26" s="14" t="s">
        <v>91</v>
      </c>
      <c r="B26" s="14" t="s">
        <v>433</v>
      </c>
      <c r="C26" s="14" t="s">
        <v>434</v>
      </c>
      <c r="D26" s="15" t="s">
        <v>426</v>
      </c>
      <c r="E26" s="15">
        <v>2006</v>
      </c>
      <c r="F26" s="19" t="s">
        <v>44</v>
      </c>
      <c r="G26" s="16">
        <v>1</v>
      </c>
      <c r="H26" s="34">
        <v>5</v>
      </c>
      <c r="I26" s="61">
        <v>1288</v>
      </c>
      <c r="J26" s="18">
        <f t="shared" si="1"/>
        <v>6440</v>
      </c>
      <c r="K26" s="33" t="s">
        <v>39</v>
      </c>
      <c r="L26" s="33"/>
    </row>
    <row r="27" spans="1:12" x14ac:dyDescent="0.25">
      <c r="A27" s="7"/>
      <c r="B27" s="7"/>
      <c r="C27" s="7"/>
      <c r="D27" s="7"/>
      <c r="E27" s="7"/>
      <c r="F27" s="7"/>
      <c r="G27" s="70">
        <v>9</v>
      </c>
      <c r="H27" s="10">
        <f>SUM(H18:H26)</f>
        <v>39</v>
      </c>
      <c r="I27" s="7"/>
      <c r="J27" s="99">
        <f>SUBTOTAL(9,J18:J26)</f>
        <v>30465.75</v>
      </c>
      <c r="K27" s="7"/>
      <c r="L27" s="7"/>
    </row>
    <row r="28" spans="1:12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E26" sqref="E26"/>
    </sheetView>
  </sheetViews>
  <sheetFormatPr baseColWidth="10" defaultRowHeight="15" x14ac:dyDescent="0.25"/>
  <cols>
    <col min="1" max="1" width="24.5703125" customWidth="1"/>
  </cols>
  <sheetData>
    <row r="1" spans="1:12" x14ac:dyDescent="0.25">
      <c r="A1" s="88" t="s">
        <v>90</v>
      </c>
    </row>
    <row r="2" spans="1:12" x14ac:dyDescent="0.25">
      <c r="A2" t="s">
        <v>1305</v>
      </c>
    </row>
    <row r="4" spans="1:12" x14ac:dyDescent="0.25">
      <c r="A4" s="89" t="s">
        <v>1025</v>
      </c>
    </row>
    <row r="5" spans="1:12" x14ac:dyDescent="0.25">
      <c r="A5" s="58" t="s">
        <v>23</v>
      </c>
      <c r="B5" s="58" t="s">
        <v>24</v>
      </c>
      <c r="C5" s="58" t="s">
        <v>25</v>
      </c>
      <c r="D5" s="58" t="s">
        <v>26</v>
      </c>
      <c r="E5" s="58" t="s">
        <v>27</v>
      </c>
      <c r="F5" s="58" t="s">
        <v>28</v>
      </c>
      <c r="G5" s="59" t="s">
        <v>29</v>
      </c>
      <c r="H5" s="59" t="s">
        <v>30</v>
      </c>
      <c r="I5" s="60" t="s">
        <v>31</v>
      </c>
      <c r="J5" s="60" t="s">
        <v>32</v>
      </c>
      <c r="K5" s="60" t="s">
        <v>33</v>
      </c>
      <c r="L5" s="60" t="s">
        <v>30</v>
      </c>
    </row>
    <row r="6" spans="1:12" x14ac:dyDescent="0.25">
      <c r="A6" s="14" t="s">
        <v>229</v>
      </c>
      <c r="B6" s="14" t="s">
        <v>1249</v>
      </c>
      <c r="C6" s="14" t="s">
        <v>1250</v>
      </c>
      <c r="D6" s="15" t="s">
        <v>1251</v>
      </c>
      <c r="E6" s="15" t="s">
        <v>1252</v>
      </c>
      <c r="F6" s="15" t="s">
        <v>44</v>
      </c>
      <c r="G6" s="16">
        <v>1</v>
      </c>
      <c r="H6" s="16">
        <v>3</v>
      </c>
      <c r="I6" s="18">
        <v>1176</v>
      </c>
      <c r="J6" s="18">
        <f t="shared" ref="J6:J30" si="0">I6*H6</f>
        <v>3528</v>
      </c>
      <c r="K6" s="33" t="s">
        <v>39</v>
      </c>
      <c r="L6" s="33"/>
    </row>
    <row r="7" spans="1:12" x14ac:dyDescent="0.25">
      <c r="A7" s="14" t="s">
        <v>229</v>
      </c>
      <c r="B7" s="14" t="s">
        <v>1253</v>
      </c>
      <c r="C7" s="14" t="s">
        <v>1254</v>
      </c>
      <c r="D7" s="15" t="s">
        <v>285</v>
      </c>
      <c r="E7" s="15">
        <v>2012</v>
      </c>
      <c r="F7" s="15" t="s">
        <v>44</v>
      </c>
      <c r="G7" s="16">
        <v>1</v>
      </c>
      <c r="H7" s="16">
        <v>3</v>
      </c>
      <c r="I7" s="18">
        <v>1645</v>
      </c>
      <c r="J7" s="18">
        <f t="shared" si="0"/>
        <v>4935</v>
      </c>
      <c r="K7" s="33" t="s">
        <v>39</v>
      </c>
      <c r="L7" s="33"/>
    </row>
    <row r="8" spans="1:12" x14ac:dyDescent="0.25">
      <c r="A8" s="14" t="s">
        <v>229</v>
      </c>
      <c r="B8" s="14" t="s">
        <v>1255</v>
      </c>
      <c r="C8" s="14" t="s">
        <v>1256</v>
      </c>
      <c r="D8" s="15" t="s">
        <v>285</v>
      </c>
      <c r="E8" s="15">
        <v>2011</v>
      </c>
      <c r="F8" s="15" t="s">
        <v>44</v>
      </c>
      <c r="G8" s="16">
        <v>1</v>
      </c>
      <c r="H8" s="16">
        <v>3</v>
      </c>
      <c r="I8" s="18">
        <v>1890</v>
      </c>
      <c r="J8" s="18">
        <f t="shared" si="0"/>
        <v>5670</v>
      </c>
      <c r="K8" s="33" t="s">
        <v>39</v>
      </c>
      <c r="L8" s="33"/>
    </row>
    <row r="9" spans="1:12" x14ac:dyDescent="0.25">
      <c r="A9" s="14" t="s">
        <v>357</v>
      </c>
      <c r="B9" s="14" t="s">
        <v>1257</v>
      </c>
      <c r="C9" s="14" t="s">
        <v>1258</v>
      </c>
      <c r="D9" s="15" t="s">
        <v>1259</v>
      </c>
      <c r="E9" s="15">
        <v>2014</v>
      </c>
      <c r="F9" s="15" t="s">
        <v>44</v>
      </c>
      <c r="G9" s="16">
        <v>1</v>
      </c>
      <c r="H9" s="16">
        <v>3</v>
      </c>
      <c r="I9" s="18">
        <v>670</v>
      </c>
      <c r="J9" s="18">
        <f t="shared" si="0"/>
        <v>2010</v>
      </c>
      <c r="K9" s="33" t="s">
        <v>39</v>
      </c>
      <c r="L9" s="33"/>
    </row>
    <row r="10" spans="1:12" x14ac:dyDescent="0.25">
      <c r="A10" s="14" t="s">
        <v>357</v>
      </c>
      <c r="B10" s="14" t="s">
        <v>1260</v>
      </c>
      <c r="C10" s="14" t="s">
        <v>1261</v>
      </c>
      <c r="D10" s="15" t="s">
        <v>285</v>
      </c>
      <c r="E10" s="15">
        <v>2013</v>
      </c>
      <c r="F10" s="15" t="s">
        <v>44</v>
      </c>
      <c r="G10" s="16">
        <v>1</v>
      </c>
      <c r="H10" s="16">
        <v>3</v>
      </c>
      <c r="I10" s="18">
        <v>1252</v>
      </c>
      <c r="J10" s="18">
        <f t="shared" si="0"/>
        <v>3756</v>
      </c>
      <c r="K10" s="33" t="s">
        <v>39</v>
      </c>
      <c r="L10" s="33"/>
    </row>
    <row r="11" spans="1:12" x14ac:dyDescent="0.25">
      <c r="A11" s="14" t="s">
        <v>357</v>
      </c>
      <c r="B11" s="14" t="s">
        <v>1262</v>
      </c>
      <c r="C11" s="14" t="s">
        <v>1263</v>
      </c>
      <c r="D11" s="15" t="s">
        <v>1264</v>
      </c>
      <c r="E11" s="15">
        <v>2013</v>
      </c>
      <c r="F11" s="15" t="s">
        <v>44</v>
      </c>
      <c r="G11" s="16">
        <v>1</v>
      </c>
      <c r="H11" s="16">
        <v>3</v>
      </c>
      <c r="I11" s="18">
        <v>600</v>
      </c>
      <c r="J11" s="18">
        <f t="shared" si="0"/>
        <v>1800</v>
      </c>
      <c r="K11" s="33" t="s">
        <v>39</v>
      </c>
      <c r="L11" s="33"/>
    </row>
    <row r="12" spans="1:12" x14ac:dyDescent="0.25">
      <c r="A12" s="14" t="s">
        <v>357</v>
      </c>
      <c r="B12" s="14" t="s">
        <v>1265</v>
      </c>
      <c r="C12" s="14" t="s">
        <v>1266</v>
      </c>
      <c r="D12" s="15" t="s">
        <v>1264</v>
      </c>
      <c r="E12" s="15">
        <v>2014</v>
      </c>
      <c r="F12" s="15" t="s">
        <v>44</v>
      </c>
      <c r="G12" s="16">
        <v>1</v>
      </c>
      <c r="H12" s="16">
        <v>3</v>
      </c>
      <c r="I12" s="18">
        <v>570</v>
      </c>
      <c r="J12" s="18">
        <f t="shared" si="0"/>
        <v>1710</v>
      </c>
      <c r="K12" s="33" t="s">
        <v>39</v>
      </c>
      <c r="L12" s="33"/>
    </row>
    <row r="13" spans="1:12" x14ac:dyDescent="0.25">
      <c r="A13" s="14" t="s">
        <v>357</v>
      </c>
      <c r="B13" s="14" t="s">
        <v>1267</v>
      </c>
      <c r="C13" s="14" t="s">
        <v>1268</v>
      </c>
      <c r="D13" s="15" t="s">
        <v>285</v>
      </c>
      <c r="E13" s="15">
        <v>2014</v>
      </c>
      <c r="F13" s="15" t="s">
        <v>44</v>
      </c>
      <c r="G13" s="16">
        <v>1</v>
      </c>
      <c r="H13" s="16">
        <v>3</v>
      </c>
      <c r="I13" s="18">
        <v>1234</v>
      </c>
      <c r="J13" s="18">
        <f t="shared" si="0"/>
        <v>3702</v>
      </c>
      <c r="K13" s="33" t="s">
        <v>39</v>
      </c>
      <c r="L13" s="33"/>
    </row>
    <row r="14" spans="1:12" x14ac:dyDescent="0.25">
      <c r="A14" s="14" t="s">
        <v>357</v>
      </c>
      <c r="B14" s="14" t="s">
        <v>1269</v>
      </c>
      <c r="C14" s="14" t="s">
        <v>1270</v>
      </c>
      <c r="D14" s="15" t="s">
        <v>1264</v>
      </c>
      <c r="E14" s="15">
        <v>2014</v>
      </c>
      <c r="F14" s="15" t="s">
        <v>44</v>
      </c>
      <c r="G14" s="16">
        <v>1</v>
      </c>
      <c r="H14" s="16">
        <v>3</v>
      </c>
      <c r="I14" s="18">
        <v>1600</v>
      </c>
      <c r="J14" s="18">
        <f t="shared" si="0"/>
        <v>4800</v>
      </c>
      <c r="K14" s="33" t="s">
        <v>39</v>
      </c>
      <c r="L14" s="33"/>
    </row>
    <row r="15" spans="1:12" x14ac:dyDescent="0.25">
      <c r="A15" s="14" t="s">
        <v>357</v>
      </c>
      <c r="B15" s="14" t="s">
        <v>1271</v>
      </c>
      <c r="C15" s="14" t="s">
        <v>1272</v>
      </c>
      <c r="D15" s="15" t="s">
        <v>357</v>
      </c>
      <c r="E15" s="15">
        <v>2014</v>
      </c>
      <c r="F15" s="15" t="s">
        <v>44</v>
      </c>
      <c r="G15" s="16">
        <v>1</v>
      </c>
      <c r="H15" s="16">
        <v>3</v>
      </c>
      <c r="I15" s="18">
        <v>820</v>
      </c>
      <c r="J15" s="18">
        <f t="shared" si="0"/>
        <v>2460</v>
      </c>
      <c r="K15" s="33" t="s">
        <v>39</v>
      </c>
      <c r="L15" s="33"/>
    </row>
    <row r="16" spans="1:12" x14ac:dyDescent="0.25">
      <c r="A16" s="14" t="s">
        <v>357</v>
      </c>
      <c r="B16" s="14" t="s">
        <v>1273</v>
      </c>
      <c r="C16" s="14" t="s">
        <v>1274</v>
      </c>
      <c r="D16" s="15" t="s">
        <v>357</v>
      </c>
      <c r="E16" s="15">
        <v>2011</v>
      </c>
      <c r="F16" s="15" t="s">
        <v>44</v>
      </c>
      <c r="G16" s="16">
        <v>1</v>
      </c>
      <c r="H16" s="16">
        <v>3</v>
      </c>
      <c r="I16" s="18">
        <v>765</v>
      </c>
      <c r="J16" s="18">
        <f t="shared" si="0"/>
        <v>2295</v>
      </c>
      <c r="K16" s="33" t="s">
        <v>39</v>
      </c>
      <c r="L16" s="33"/>
    </row>
    <row r="17" spans="1:12" x14ac:dyDescent="0.25">
      <c r="A17" s="14" t="s">
        <v>357</v>
      </c>
      <c r="B17" s="14" t="s">
        <v>1275</v>
      </c>
      <c r="C17" s="14" t="s">
        <v>1276</v>
      </c>
      <c r="D17" s="15" t="s">
        <v>304</v>
      </c>
      <c r="E17" s="15">
        <v>2014</v>
      </c>
      <c r="F17" s="15" t="s">
        <v>44</v>
      </c>
      <c r="G17" s="16">
        <v>1</v>
      </c>
      <c r="H17" s="16">
        <v>3</v>
      </c>
      <c r="I17" s="18">
        <v>928</v>
      </c>
      <c r="J17" s="18">
        <f t="shared" si="0"/>
        <v>2784</v>
      </c>
      <c r="K17" s="33" t="s">
        <v>39</v>
      </c>
      <c r="L17" s="33"/>
    </row>
    <row r="18" spans="1:12" x14ac:dyDescent="0.25">
      <c r="A18" s="27" t="s">
        <v>282</v>
      </c>
      <c r="B18" s="33" t="s">
        <v>1277</v>
      </c>
      <c r="C18" s="19" t="s">
        <v>1278</v>
      </c>
      <c r="D18" s="33" t="s">
        <v>1279</v>
      </c>
      <c r="E18" s="33">
        <v>2015</v>
      </c>
      <c r="F18" s="15" t="s">
        <v>44</v>
      </c>
      <c r="G18" s="34">
        <v>1</v>
      </c>
      <c r="H18" s="16">
        <v>3</v>
      </c>
      <c r="I18" s="48">
        <v>595.5</v>
      </c>
      <c r="J18" s="18">
        <f t="shared" si="0"/>
        <v>1786.5</v>
      </c>
      <c r="K18" s="33" t="s">
        <v>39</v>
      </c>
      <c r="L18" s="33"/>
    </row>
    <row r="19" spans="1:12" x14ac:dyDescent="0.25">
      <c r="A19" s="27" t="s">
        <v>282</v>
      </c>
      <c r="B19" s="33" t="s">
        <v>1280</v>
      </c>
      <c r="C19" s="19" t="s">
        <v>1281</v>
      </c>
      <c r="D19" s="33" t="s">
        <v>182</v>
      </c>
      <c r="E19" s="33">
        <v>2013</v>
      </c>
      <c r="F19" s="15" t="s">
        <v>44</v>
      </c>
      <c r="G19" s="34">
        <v>1</v>
      </c>
      <c r="H19" s="16">
        <v>3</v>
      </c>
      <c r="I19" s="48">
        <v>847.5</v>
      </c>
      <c r="J19" s="18">
        <f t="shared" si="0"/>
        <v>2542.5</v>
      </c>
      <c r="K19" s="33" t="s">
        <v>39</v>
      </c>
      <c r="L19" s="33"/>
    </row>
    <row r="20" spans="1:12" x14ac:dyDescent="0.25">
      <c r="A20" s="27" t="s">
        <v>282</v>
      </c>
      <c r="B20" s="33" t="s">
        <v>1282</v>
      </c>
      <c r="C20" s="19" t="s">
        <v>1283</v>
      </c>
      <c r="D20" s="33" t="s">
        <v>285</v>
      </c>
      <c r="E20" s="33">
        <v>2014</v>
      </c>
      <c r="F20" s="15" t="s">
        <v>44</v>
      </c>
      <c r="G20" s="34">
        <v>1</v>
      </c>
      <c r="H20" s="16">
        <v>3</v>
      </c>
      <c r="I20" s="48">
        <v>1335</v>
      </c>
      <c r="J20" s="18">
        <f t="shared" si="0"/>
        <v>4005</v>
      </c>
      <c r="K20" s="33" t="s">
        <v>39</v>
      </c>
      <c r="L20" s="33"/>
    </row>
    <row r="21" spans="1:12" x14ac:dyDescent="0.25">
      <c r="A21" s="27" t="s">
        <v>282</v>
      </c>
      <c r="B21" s="33" t="s">
        <v>1284</v>
      </c>
      <c r="C21" s="19" t="s">
        <v>1283</v>
      </c>
      <c r="D21" s="33" t="s">
        <v>285</v>
      </c>
      <c r="E21" s="29">
        <v>2013</v>
      </c>
      <c r="F21" s="15" t="s">
        <v>44</v>
      </c>
      <c r="G21" s="34">
        <v>1</v>
      </c>
      <c r="H21" s="16">
        <v>3</v>
      </c>
      <c r="I21" s="48">
        <v>1232.25</v>
      </c>
      <c r="J21" s="18">
        <f t="shared" si="0"/>
        <v>3696.75</v>
      </c>
      <c r="K21" s="33" t="s">
        <v>39</v>
      </c>
      <c r="L21" s="33"/>
    </row>
    <row r="22" spans="1:12" x14ac:dyDescent="0.25">
      <c r="A22" s="27" t="s">
        <v>282</v>
      </c>
      <c r="B22" s="33" t="s">
        <v>1285</v>
      </c>
      <c r="C22" s="19" t="s">
        <v>1286</v>
      </c>
      <c r="D22" s="33" t="s">
        <v>285</v>
      </c>
      <c r="E22" s="33">
        <v>2015</v>
      </c>
      <c r="F22" s="15" t="s">
        <v>44</v>
      </c>
      <c r="G22" s="34">
        <v>1</v>
      </c>
      <c r="H22" s="16">
        <v>3</v>
      </c>
      <c r="I22" s="48">
        <v>1392.75</v>
      </c>
      <c r="J22" s="18">
        <f t="shared" si="0"/>
        <v>4178.25</v>
      </c>
      <c r="K22" s="33" t="s">
        <v>39</v>
      </c>
      <c r="L22" s="33"/>
    </row>
    <row r="23" spans="1:12" x14ac:dyDescent="0.25">
      <c r="A23" s="27" t="s">
        <v>282</v>
      </c>
      <c r="B23" s="33" t="s">
        <v>1287</v>
      </c>
      <c r="C23" s="19" t="s">
        <v>1288</v>
      </c>
      <c r="D23" s="33" t="s">
        <v>182</v>
      </c>
      <c r="E23" s="33">
        <v>2013</v>
      </c>
      <c r="F23" s="15" t="s">
        <v>44</v>
      </c>
      <c r="G23" s="34">
        <v>1</v>
      </c>
      <c r="H23" s="16">
        <v>3</v>
      </c>
      <c r="I23" s="48">
        <v>532.5</v>
      </c>
      <c r="J23" s="18">
        <f t="shared" si="0"/>
        <v>1597.5</v>
      </c>
      <c r="K23" s="33" t="s">
        <v>39</v>
      </c>
      <c r="L23" s="33"/>
    </row>
    <row r="24" spans="1:12" x14ac:dyDescent="0.25">
      <c r="A24" s="27" t="s">
        <v>282</v>
      </c>
      <c r="B24" s="33" t="s">
        <v>1289</v>
      </c>
      <c r="C24" s="19" t="s">
        <v>1290</v>
      </c>
      <c r="D24" s="33" t="s">
        <v>285</v>
      </c>
      <c r="E24" s="33" t="s">
        <v>1291</v>
      </c>
      <c r="F24" s="15" t="s">
        <v>44</v>
      </c>
      <c r="G24" s="34">
        <v>1</v>
      </c>
      <c r="H24" s="16">
        <v>3</v>
      </c>
      <c r="I24" s="48">
        <v>1419.75</v>
      </c>
      <c r="J24" s="18">
        <f t="shared" si="0"/>
        <v>4259.25</v>
      </c>
      <c r="K24" s="33" t="s">
        <v>39</v>
      </c>
      <c r="L24" s="33"/>
    </row>
    <row r="25" spans="1:12" x14ac:dyDescent="0.25">
      <c r="A25" s="27" t="s">
        <v>282</v>
      </c>
      <c r="B25" s="33" t="s">
        <v>1292</v>
      </c>
      <c r="C25" s="19" t="s">
        <v>1293</v>
      </c>
      <c r="D25" s="33" t="s">
        <v>182</v>
      </c>
      <c r="E25" s="33">
        <v>2013</v>
      </c>
      <c r="F25" s="15" t="s">
        <v>44</v>
      </c>
      <c r="G25" s="34">
        <v>1</v>
      </c>
      <c r="H25" s="16">
        <v>3</v>
      </c>
      <c r="I25" s="48">
        <v>442.5</v>
      </c>
      <c r="J25" s="18">
        <f t="shared" si="0"/>
        <v>1327.5</v>
      </c>
      <c r="K25" s="33" t="s">
        <v>39</v>
      </c>
      <c r="L25" s="33"/>
    </row>
    <row r="26" spans="1:12" x14ac:dyDescent="0.25">
      <c r="A26" s="27" t="s">
        <v>282</v>
      </c>
      <c r="B26" s="33" t="s">
        <v>399</v>
      </c>
      <c r="C26" s="19" t="s">
        <v>1294</v>
      </c>
      <c r="D26" s="33" t="s">
        <v>1279</v>
      </c>
      <c r="E26" s="33" t="s">
        <v>1291</v>
      </c>
      <c r="F26" s="15" t="s">
        <v>44</v>
      </c>
      <c r="G26" s="34">
        <v>2</v>
      </c>
      <c r="H26" s="16">
        <v>3</v>
      </c>
      <c r="I26" s="48">
        <v>1086.75</v>
      </c>
      <c r="J26" s="18">
        <f t="shared" si="0"/>
        <v>3260.25</v>
      </c>
      <c r="K26" s="33" t="s">
        <v>39</v>
      </c>
      <c r="L26" s="33"/>
    </row>
    <row r="27" spans="1:12" x14ac:dyDescent="0.25">
      <c r="A27" s="27" t="s">
        <v>282</v>
      </c>
      <c r="B27" s="33" t="s">
        <v>1295</v>
      </c>
      <c r="C27" s="19" t="s">
        <v>1296</v>
      </c>
      <c r="D27" s="33" t="s">
        <v>182</v>
      </c>
      <c r="E27" s="33">
        <v>2014</v>
      </c>
      <c r="F27" s="15" t="s">
        <v>44</v>
      </c>
      <c r="G27" s="34">
        <v>1</v>
      </c>
      <c r="H27" s="16">
        <v>3</v>
      </c>
      <c r="I27" s="48">
        <v>450</v>
      </c>
      <c r="J27" s="18">
        <f t="shared" si="0"/>
        <v>1350</v>
      </c>
      <c r="K27" s="33" t="s">
        <v>39</v>
      </c>
      <c r="L27" s="33"/>
    </row>
    <row r="28" spans="1:12" x14ac:dyDescent="0.25">
      <c r="A28" s="27" t="s">
        <v>282</v>
      </c>
      <c r="B28" s="33" t="s">
        <v>1297</v>
      </c>
      <c r="C28" s="19" t="s">
        <v>1298</v>
      </c>
      <c r="D28" s="33" t="s">
        <v>285</v>
      </c>
      <c r="E28" s="33" t="s">
        <v>1299</v>
      </c>
      <c r="F28" s="15" t="s">
        <v>44</v>
      </c>
      <c r="G28" s="34">
        <v>1</v>
      </c>
      <c r="H28" s="16">
        <v>3</v>
      </c>
      <c r="I28" s="48">
        <v>1419.75</v>
      </c>
      <c r="J28" s="18">
        <f t="shared" si="0"/>
        <v>4259.25</v>
      </c>
      <c r="K28" s="33" t="s">
        <v>39</v>
      </c>
      <c r="L28" s="33"/>
    </row>
    <row r="29" spans="1:12" x14ac:dyDescent="0.25">
      <c r="A29" s="27" t="s">
        <v>282</v>
      </c>
      <c r="B29" s="33" t="s">
        <v>1300</v>
      </c>
      <c r="C29" s="19" t="s">
        <v>1301</v>
      </c>
      <c r="D29" s="33" t="s">
        <v>1302</v>
      </c>
      <c r="E29" s="33" t="s">
        <v>233</v>
      </c>
      <c r="F29" s="15" t="s">
        <v>44</v>
      </c>
      <c r="G29" s="34">
        <v>1</v>
      </c>
      <c r="H29" s="16">
        <v>3</v>
      </c>
      <c r="I29" s="48">
        <v>1462.5</v>
      </c>
      <c r="J29" s="18">
        <f t="shared" si="0"/>
        <v>4387.5</v>
      </c>
      <c r="K29" s="33" t="s">
        <v>39</v>
      </c>
      <c r="L29" s="33"/>
    </row>
    <row r="30" spans="1:12" x14ac:dyDescent="0.25">
      <c r="A30" s="27" t="s">
        <v>282</v>
      </c>
      <c r="B30" s="33" t="s">
        <v>1303</v>
      </c>
      <c r="C30" s="19" t="s">
        <v>1304</v>
      </c>
      <c r="D30" s="33" t="s">
        <v>1302</v>
      </c>
      <c r="E30" s="33">
        <v>2014</v>
      </c>
      <c r="F30" s="15" t="s">
        <v>44</v>
      </c>
      <c r="G30" s="34">
        <v>1</v>
      </c>
      <c r="H30" s="16">
        <v>3</v>
      </c>
      <c r="I30" s="48">
        <v>1368.75</v>
      </c>
      <c r="J30" s="18">
        <f t="shared" si="0"/>
        <v>4106.25</v>
      </c>
      <c r="K30" s="33" t="s">
        <v>39</v>
      </c>
      <c r="L30" s="33"/>
    </row>
    <row r="31" spans="1:12" x14ac:dyDescent="0.25">
      <c r="A31" s="7"/>
      <c r="B31" s="7"/>
      <c r="C31" s="7"/>
      <c r="D31" s="7"/>
      <c r="E31" s="7"/>
      <c r="F31" s="7"/>
      <c r="G31" s="70">
        <v>25</v>
      </c>
      <c r="H31" s="10">
        <f>SUM(H6:H30)</f>
        <v>75</v>
      </c>
      <c r="I31" s="7"/>
      <c r="J31" s="90">
        <f>SUM(J6:J30)</f>
        <v>80206.5</v>
      </c>
      <c r="K31" s="7"/>
      <c r="L3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23" sqref="B23"/>
    </sheetView>
  </sheetViews>
  <sheetFormatPr baseColWidth="10" defaultRowHeight="15" x14ac:dyDescent="0.25"/>
  <cols>
    <col min="1" max="1" width="23.85546875" customWidth="1"/>
    <col min="2" max="2" width="48.28515625" customWidth="1"/>
    <col min="3" max="3" width="25.7109375" customWidth="1"/>
    <col min="4" max="4" width="14.5703125" customWidth="1"/>
    <col min="5" max="5" width="22.140625" customWidth="1"/>
  </cols>
  <sheetData>
    <row r="1" spans="1:12" x14ac:dyDescent="0.25">
      <c r="A1" s="88" t="s">
        <v>90</v>
      </c>
    </row>
    <row r="2" spans="1:12" x14ac:dyDescent="0.25">
      <c r="A2" s="11" t="s">
        <v>23</v>
      </c>
      <c r="B2" s="11" t="s">
        <v>24</v>
      </c>
      <c r="C2" s="11" t="s">
        <v>25</v>
      </c>
      <c r="D2" s="11" t="s">
        <v>26</v>
      </c>
      <c r="E2" s="11" t="s">
        <v>27</v>
      </c>
      <c r="F2" s="11" t="s">
        <v>28</v>
      </c>
      <c r="G2" s="12" t="s">
        <v>29</v>
      </c>
      <c r="H2" s="12" t="s">
        <v>30</v>
      </c>
      <c r="I2" s="13" t="s">
        <v>31</v>
      </c>
      <c r="J2" s="13" t="s">
        <v>32</v>
      </c>
      <c r="K2" s="13" t="s">
        <v>33</v>
      </c>
      <c r="L2" s="13" t="s">
        <v>30</v>
      </c>
    </row>
    <row r="3" spans="1:12" x14ac:dyDescent="0.25">
      <c r="A3" s="27" t="s">
        <v>48</v>
      </c>
      <c r="B3" s="27" t="s">
        <v>1003</v>
      </c>
      <c r="C3" s="19" t="s">
        <v>1004</v>
      </c>
      <c r="D3" s="30" t="s">
        <v>1005</v>
      </c>
      <c r="E3" s="30">
        <v>2012</v>
      </c>
      <c r="F3" s="15" t="s">
        <v>44</v>
      </c>
      <c r="G3" s="34">
        <v>1</v>
      </c>
      <c r="H3" s="16">
        <v>3</v>
      </c>
      <c r="I3" s="18">
        <v>2597.88</v>
      </c>
      <c r="J3" s="18">
        <f t="shared" ref="J3:J10" si="0">I3*H3</f>
        <v>7793.64</v>
      </c>
      <c r="K3" s="33" t="s">
        <v>39</v>
      </c>
      <c r="L3" s="33"/>
    </row>
    <row r="4" spans="1:12" x14ac:dyDescent="0.25">
      <c r="A4" s="27" t="s">
        <v>48</v>
      </c>
      <c r="B4" s="27" t="s">
        <v>1006</v>
      </c>
      <c r="C4" s="19" t="s">
        <v>1007</v>
      </c>
      <c r="D4" s="30" t="s">
        <v>1008</v>
      </c>
      <c r="E4" s="30">
        <v>2012</v>
      </c>
      <c r="F4" s="15" t="s">
        <v>44</v>
      </c>
      <c r="G4" s="34">
        <v>1</v>
      </c>
      <c r="H4" s="16">
        <v>3</v>
      </c>
      <c r="I4" s="18">
        <v>314.23</v>
      </c>
      <c r="J4" s="18">
        <f t="shared" si="0"/>
        <v>942.69</v>
      </c>
      <c r="K4" s="33" t="s">
        <v>39</v>
      </c>
      <c r="L4" s="33"/>
    </row>
    <row r="5" spans="1:12" x14ac:dyDescent="0.25">
      <c r="A5" s="14" t="s">
        <v>91</v>
      </c>
      <c r="B5" s="14" t="s">
        <v>1009</v>
      </c>
      <c r="C5" s="14" t="s">
        <v>1010</v>
      </c>
      <c r="D5" s="15"/>
      <c r="E5" s="15">
        <v>2010</v>
      </c>
      <c r="F5" s="15" t="s">
        <v>44</v>
      </c>
      <c r="G5" s="16">
        <v>1</v>
      </c>
      <c r="H5" s="16">
        <v>3</v>
      </c>
      <c r="I5" s="18">
        <v>2120</v>
      </c>
      <c r="J5" s="18">
        <f t="shared" si="0"/>
        <v>6360</v>
      </c>
      <c r="K5" s="33" t="s">
        <v>39</v>
      </c>
      <c r="L5" s="33"/>
    </row>
    <row r="6" spans="1:12" x14ac:dyDescent="0.25">
      <c r="A6" s="27" t="s">
        <v>91</v>
      </c>
      <c r="B6" s="27" t="s">
        <v>1011</v>
      </c>
      <c r="C6" s="19" t="s">
        <v>1012</v>
      </c>
      <c r="D6" s="30" t="s">
        <v>1013</v>
      </c>
      <c r="E6" s="30">
        <v>2009</v>
      </c>
      <c r="F6" s="15" t="s">
        <v>44</v>
      </c>
      <c r="G6" s="34">
        <v>1</v>
      </c>
      <c r="H6" s="16">
        <v>3</v>
      </c>
      <c r="I6" s="18">
        <v>3384</v>
      </c>
      <c r="J6" s="18">
        <f t="shared" si="0"/>
        <v>10152</v>
      </c>
      <c r="K6" s="33" t="s">
        <v>39</v>
      </c>
      <c r="L6" s="33"/>
    </row>
    <row r="7" spans="1:12" x14ac:dyDescent="0.25">
      <c r="A7" s="33" t="s">
        <v>91</v>
      </c>
      <c r="B7" s="33" t="s">
        <v>1014</v>
      </c>
      <c r="C7" s="19" t="s">
        <v>1015</v>
      </c>
      <c r="D7" s="33" t="s">
        <v>1013</v>
      </c>
      <c r="E7" s="19">
        <v>2007</v>
      </c>
      <c r="F7" s="15" t="s">
        <v>44</v>
      </c>
      <c r="G7" s="34">
        <v>1</v>
      </c>
      <c r="H7" s="16">
        <v>3</v>
      </c>
      <c r="I7" s="18">
        <v>3248</v>
      </c>
      <c r="J7" s="18">
        <f t="shared" si="0"/>
        <v>9744</v>
      </c>
      <c r="K7" s="33" t="s">
        <v>39</v>
      </c>
      <c r="L7" s="33"/>
    </row>
    <row r="8" spans="1:12" x14ac:dyDescent="0.25">
      <c r="A8" s="33" t="s">
        <v>91</v>
      </c>
      <c r="B8" s="33" t="s">
        <v>437</v>
      </c>
      <c r="C8" s="19" t="s">
        <v>1016</v>
      </c>
      <c r="D8" s="33" t="s">
        <v>1017</v>
      </c>
      <c r="E8" s="19" t="s">
        <v>297</v>
      </c>
      <c r="F8" s="15" t="s">
        <v>44</v>
      </c>
      <c r="G8" s="34">
        <v>1</v>
      </c>
      <c r="H8" s="16">
        <v>3</v>
      </c>
      <c r="I8" s="18">
        <v>3744</v>
      </c>
      <c r="J8" s="18">
        <f t="shared" si="0"/>
        <v>11232</v>
      </c>
      <c r="K8" s="33" t="s">
        <v>39</v>
      </c>
      <c r="L8" s="33"/>
    </row>
    <row r="9" spans="1:12" x14ac:dyDescent="0.25">
      <c r="A9" s="14" t="s">
        <v>1018</v>
      </c>
      <c r="B9" s="14" t="s">
        <v>1019</v>
      </c>
      <c r="C9" s="14" t="s">
        <v>1020</v>
      </c>
      <c r="D9" s="15" t="s">
        <v>1021</v>
      </c>
      <c r="E9" s="15" t="s">
        <v>1022</v>
      </c>
      <c r="F9" s="19" t="s">
        <v>44</v>
      </c>
      <c r="G9" s="16">
        <v>2</v>
      </c>
      <c r="H9" s="16">
        <v>4</v>
      </c>
      <c r="I9" s="18">
        <v>500</v>
      </c>
      <c r="J9" s="18">
        <f t="shared" si="0"/>
        <v>2000</v>
      </c>
      <c r="K9" s="33" t="s">
        <v>154</v>
      </c>
      <c r="L9" s="33">
        <v>1</v>
      </c>
    </row>
    <row r="10" spans="1:12" x14ac:dyDescent="0.25">
      <c r="A10" s="82" t="s">
        <v>440</v>
      </c>
      <c r="B10" s="100" t="s">
        <v>1023</v>
      </c>
      <c r="C10" s="101" t="s">
        <v>1024</v>
      </c>
      <c r="D10" s="102" t="s">
        <v>1021</v>
      </c>
      <c r="E10" s="103">
        <v>2013</v>
      </c>
      <c r="F10" s="101" t="s">
        <v>44</v>
      </c>
      <c r="G10" s="104">
        <v>1</v>
      </c>
      <c r="H10" s="105">
        <v>3</v>
      </c>
      <c r="I10" s="84">
        <v>560</v>
      </c>
      <c r="J10" s="84">
        <f t="shared" si="0"/>
        <v>1680</v>
      </c>
      <c r="K10" s="83" t="s">
        <v>39</v>
      </c>
      <c r="L10" s="83"/>
    </row>
    <row r="11" spans="1:12" x14ac:dyDescent="0.25">
      <c r="A11" s="44"/>
      <c r="B11" s="91"/>
      <c r="C11" s="41"/>
      <c r="D11" s="87"/>
      <c r="E11" s="43"/>
      <c r="F11" s="106"/>
      <c r="G11" s="106"/>
      <c r="H11" s="42"/>
      <c r="I11" s="44"/>
      <c r="J11" s="37">
        <f>SUM(J3:J10)</f>
        <v>49904.33</v>
      </c>
      <c r="K11" s="44"/>
      <c r="L11" s="44"/>
    </row>
    <row r="12" spans="1:12" x14ac:dyDescent="0.25">
      <c r="A12" s="98" t="s">
        <v>1025</v>
      </c>
      <c r="B12" s="91"/>
      <c r="C12" s="41"/>
      <c r="D12" s="87"/>
      <c r="E12" s="43"/>
      <c r="F12" s="106"/>
      <c r="G12" s="106"/>
      <c r="H12" s="42"/>
      <c r="I12" s="44"/>
      <c r="J12" s="44"/>
      <c r="K12" s="44"/>
      <c r="L12" s="44"/>
    </row>
    <row r="13" spans="1:12" x14ac:dyDescent="0.25">
      <c r="A13" s="58" t="s">
        <v>23</v>
      </c>
      <c r="B13" s="58" t="s">
        <v>24</v>
      </c>
      <c r="C13" s="58" t="s">
        <v>25</v>
      </c>
      <c r="D13" s="58" t="s">
        <v>26</v>
      </c>
      <c r="E13" s="58" t="s">
        <v>27</v>
      </c>
      <c r="F13" s="58" t="s">
        <v>28</v>
      </c>
      <c r="G13" s="59" t="s">
        <v>29</v>
      </c>
      <c r="H13" s="59" t="s">
        <v>30</v>
      </c>
      <c r="I13" s="60" t="s">
        <v>31</v>
      </c>
      <c r="J13" s="60" t="s">
        <v>32</v>
      </c>
      <c r="K13" s="60" t="s">
        <v>33</v>
      </c>
      <c r="L13" s="60" t="s">
        <v>30</v>
      </c>
    </row>
    <row r="14" spans="1:12" x14ac:dyDescent="0.25">
      <c r="A14" s="33" t="s">
        <v>91</v>
      </c>
      <c r="B14" s="33" t="s">
        <v>1306</v>
      </c>
      <c r="C14" s="19" t="s">
        <v>1307</v>
      </c>
      <c r="D14" s="33" t="s">
        <v>1021</v>
      </c>
      <c r="E14" s="19">
        <v>2013</v>
      </c>
      <c r="F14" s="15" t="s">
        <v>44</v>
      </c>
      <c r="G14" s="34">
        <v>1</v>
      </c>
      <c r="H14" s="16">
        <v>2</v>
      </c>
      <c r="I14" s="18">
        <v>792</v>
      </c>
      <c r="J14" s="18">
        <f t="shared" ref="J14:J19" si="1">I14*H14</f>
        <v>1584</v>
      </c>
      <c r="K14" s="33" t="s">
        <v>39</v>
      </c>
      <c r="L14" s="33"/>
    </row>
    <row r="15" spans="1:12" x14ac:dyDescent="0.25">
      <c r="A15" s="33" t="s">
        <v>91</v>
      </c>
      <c r="B15" s="33" t="s">
        <v>1308</v>
      </c>
      <c r="C15" s="19" t="s">
        <v>1309</v>
      </c>
      <c r="D15" s="33" t="s">
        <v>1017</v>
      </c>
      <c r="E15" s="19" t="s">
        <v>172</v>
      </c>
      <c r="F15" s="15" t="s">
        <v>44</v>
      </c>
      <c r="G15" s="34">
        <v>1</v>
      </c>
      <c r="H15" s="16">
        <v>2</v>
      </c>
      <c r="I15" s="18">
        <v>3360</v>
      </c>
      <c r="J15" s="18">
        <f t="shared" si="1"/>
        <v>6720</v>
      </c>
      <c r="K15" s="33" t="s">
        <v>39</v>
      </c>
      <c r="L15" s="33"/>
    </row>
    <row r="16" spans="1:12" x14ac:dyDescent="0.25">
      <c r="A16" s="33" t="s">
        <v>91</v>
      </c>
      <c r="B16" s="33" t="s">
        <v>1310</v>
      </c>
      <c r="C16" s="19" t="s">
        <v>1311</v>
      </c>
      <c r="D16" s="33" t="s">
        <v>1013</v>
      </c>
      <c r="E16" s="19">
        <v>2012</v>
      </c>
      <c r="F16" s="15" t="s">
        <v>44</v>
      </c>
      <c r="G16" s="34">
        <v>1</v>
      </c>
      <c r="H16" s="16">
        <v>3</v>
      </c>
      <c r="I16" s="18">
        <v>2120</v>
      </c>
      <c r="J16" s="18">
        <f t="shared" si="1"/>
        <v>6360</v>
      </c>
      <c r="K16" s="33" t="s">
        <v>39</v>
      </c>
      <c r="L16" s="33"/>
    </row>
    <row r="17" spans="1:12" x14ac:dyDescent="0.25">
      <c r="A17" s="33" t="s">
        <v>91</v>
      </c>
      <c r="B17" s="33" t="s">
        <v>1312</v>
      </c>
      <c r="C17" s="19" t="s">
        <v>1313</v>
      </c>
      <c r="D17" s="33" t="s">
        <v>1013</v>
      </c>
      <c r="E17" s="19">
        <v>2011</v>
      </c>
      <c r="F17" s="15" t="s">
        <v>44</v>
      </c>
      <c r="G17" s="34">
        <v>1</v>
      </c>
      <c r="H17" s="16">
        <v>3</v>
      </c>
      <c r="I17" s="18">
        <v>1832</v>
      </c>
      <c r="J17" s="18">
        <f t="shared" si="1"/>
        <v>5496</v>
      </c>
      <c r="K17" s="33" t="s">
        <v>39</v>
      </c>
      <c r="L17" s="33"/>
    </row>
    <row r="18" spans="1:12" x14ac:dyDescent="0.25">
      <c r="A18" s="33" t="s">
        <v>91</v>
      </c>
      <c r="B18" s="33" t="s">
        <v>1314</v>
      </c>
      <c r="C18" s="19" t="s">
        <v>1315</v>
      </c>
      <c r="D18" s="33" t="s">
        <v>1021</v>
      </c>
      <c r="E18" s="19">
        <v>2012</v>
      </c>
      <c r="F18" s="15" t="s">
        <v>44</v>
      </c>
      <c r="G18" s="34">
        <v>1</v>
      </c>
      <c r="H18" s="16">
        <v>3</v>
      </c>
      <c r="I18" s="18">
        <v>1880</v>
      </c>
      <c r="J18" s="18">
        <f t="shared" si="1"/>
        <v>5640</v>
      </c>
      <c r="K18" s="33" t="s">
        <v>39</v>
      </c>
      <c r="L18" s="33"/>
    </row>
    <row r="19" spans="1:12" x14ac:dyDescent="0.25">
      <c r="A19" s="33" t="s">
        <v>91</v>
      </c>
      <c r="B19" s="33" t="s">
        <v>1316</v>
      </c>
      <c r="C19" s="19" t="s">
        <v>1317</v>
      </c>
      <c r="D19" s="33" t="s">
        <v>426</v>
      </c>
      <c r="E19" s="19">
        <v>2011</v>
      </c>
      <c r="F19" s="15" t="s">
        <v>44</v>
      </c>
      <c r="G19" s="34">
        <v>1</v>
      </c>
      <c r="H19" s="16">
        <v>3</v>
      </c>
      <c r="I19" s="18">
        <v>1408</v>
      </c>
      <c r="J19" s="18">
        <f t="shared" si="1"/>
        <v>4224</v>
      </c>
      <c r="K19" s="33" t="s">
        <v>39</v>
      </c>
      <c r="L19" s="33"/>
    </row>
    <row r="20" spans="1:12" x14ac:dyDescent="0.25">
      <c r="A20" s="7"/>
      <c r="B20" s="7"/>
      <c r="C20" s="7"/>
      <c r="D20" s="7"/>
      <c r="E20" s="7"/>
      <c r="F20" s="7"/>
      <c r="G20" s="70">
        <v>6</v>
      </c>
      <c r="H20" s="10">
        <f>SUM(H14:H19)</f>
        <v>16</v>
      </c>
      <c r="I20" s="7"/>
      <c r="J20" s="90">
        <f>SUM(J14:J19)</f>
        <v>30024</v>
      </c>
      <c r="K20" s="7"/>
      <c r="L20" s="7"/>
    </row>
    <row r="21" spans="1:12" x14ac:dyDescent="0.25">
      <c r="A21" s="44"/>
      <c r="I21" s="86"/>
      <c r="J21" s="86"/>
      <c r="K21" s="85"/>
      <c r="L21" s="85"/>
    </row>
    <row r="22" spans="1:12" x14ac:dyDescent="0.25">
      <c r="A22" s="87"/>
      <c r="I22" s="86"/>
      <c r="J22" s="86"/>
      <c r="K22" s="85"/>
      <c r="L22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ABOGADO</vt:lpstr>
      <vt:lpstr>AGRONEG</vt:lpstr>
      <vt:lpstr>DTS</vt:lpstr>
      <vt:lpstr>ENFA</vt:lpstr>
      <vt:lpstr>LLH</vt:lpstr>
      <vt:lpstr>N. INT</vt:lpstr>
      <vt:lpstr>NUTA</vt:lpstr>
      <vt:lpstr>MCP</vt:lpstr>
      <vt:lpstr>MVZ</vt:lpstr>
      <vt:lpstr>PERIO</vt:lpstr>
      <vt:lpstr>PSICO</vt:lpstr>
      <vt:lpstr>SLPCE</vt:lpstr>
      <vt:lpstr>TELEM</vt:lpstr>
      <vt:lpstr>T. SOC</vt:lpstr>
      <vt:lpstr>MIAN</vt:lpstr>
      <vt:lpstr>MCCN</vt:lpstr>
      <vt:lpstr>MCSP</vt:lpstr>
      <vt:lpstr>MPISC Y DPISC</vt:lpstr>
      <vt:lpstr>DOAN</vt:lpstr>
      <vt:lpstr>CONCENTRADO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Rodríguez Anaya, Azucena</dc:creator>
  <cp:lastModifiedBy>Rodríguez Anaya, Azucena</cp:lastModifiedBy>
  <dcterms:created xsi:type="dcterms:W3CDTF">2017-08-17T16:47:20Z</dcterms:created>
  <dcterms:modified xsi:type="dcterms:W3CDTF">2017-10-05T18:05:20Z</dcterms:modified>
</cp:coreProperties>
</file>